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T:\MEDARBEJDERE\JG\ADR\ADR Skabeloner 2017\"/>
    </mc:Choice>
  </mc:AlternateContent>
  <bookViews>
    <workbookView xWindow="0" yWindow="0" windowWidth="9912" windowHeight="5652"/>
  </bookViews>
  <sheets>
    <sheet name="Lektionsoversigt" sheetId="1" r:id="rId1"/>
    <sheet name="Anmeldelse NY" sheetId="5" r:id="rId2"/>
  </sheets>
  <calcPr calcId="171027"/>
</workbook>
</file>

<file path=xl/calcChain.xml><?xml version="1.0" encoding="utf-8"?>
<calcChain xmlns="http://schemas.openxmlformats.org/spreadsheetml/2006/main">
  <c r="G47" i="1" l="1"/>
  <c r="G30" i="1"/>
  <c r="D31" i="1"/>
  <c r="D43" i="1"/>
  <c r="D40" i="1"/>
  <c r="D71" i="1" l="1"/>
  <c r="D68" i="1"/>
  <c r="D65" i="1" l="1"/>
  <c r="D62" i="1"/>
  <c r="D56" i="1"/>
  <c r="D59" i="1"/>
  <c r="D53" i="1"/>
  <c r="D50" i="1"/>
  <c r="B48" i="1"/>
  <c r="D27" i="5" s="1"/>
  <c r="C48" i="1" l="1"/>
  <c r="B50" i="1" s="1"/>
  <c r="C50" i="1" s="1"/>
  <c r="B51" i="1" l="1"/>
  <c r="C51" i="1" l="1"/>
  <c r="B53" i="1" s="1"/>
  <c r="C53" i="1" l="1"/>
  <c r="B54" i="1" s="1"/>
  <c r="B31" i="1"/>
  <c r="C31" i="1" s="1"/>
  <c r="C54" i="1" l="1"/>
  <c r="B56" i="1" s="1"/>
  <c r="B30" i="5"/>
  <c r="D26" i="5"/>
  <c r="B14" i="5"/>
  <c r="B18" i="5"/>
  <c r="B17" i="5"/>
  <c r="B12" i="5"/>
  <c r="B11" i="5"/>
  <c r="B13" i="5"/>
  <c r="B10" i="5"/>
  <c r="B27" i="5"/>
  <c r="D22" i="5"/>
  <c r="D21" i="5"/>
  <c r="B9" i="5"/>
  <c r="D37" i="1"/>
  <c r="D34" i="1"/>
  <c r="F10" i="1"/>
  <c r="H10" i="1"/>
  <c r="I10" i="1"/>
  <c r="B26" i="5"/>
  <c r="G9" i="1"/>
  <c r="B32" i="1" s="1"/>
  <c r="C32" i="1" s="1"/>
  <c r="B34" i="1" s="1"/>
  <c r="C34" i="1" l="1"/>
  <c r="B35" i="1" s="1"/>
  <c r="C35" i="1" s="1"/>
  <c r="B37" i="1" s="1"/>
  <c r="C37" i="1" s="1"/>
  <c r="B38" i="1" s="1"/>
  <c r="C38" i="1" s="1"/>
  <c r="B40" i="1" s="1"/>
  <c r="C40" i="1" s="1"/>
  <c r="B41" i="1" s="1"/>
  <c r="C41" i="1" s="1"/>
  <c r="B43" i="1" s="1"/>
  <c r="C43" i="1" s="1"/>
  <c r="B44" i="1" s="1"/>
  <c r="C44" i="1" s="1"/>
  <c r="C27" i="5" s="1"/>
  <c r="C56" i="1"/>
  <c r="B57" i="1" s="1"/>
  <c r="C57" i="1" s="1"/>
  <c r="B59" i="1" s="1"/>
  <c r="C59" i="1" s="1"/>
  <c r="B60" i="1" s="1"/>
  <c r="G10" i="1"/>
  <c r="C60" i="1" l="1"/>
  <c r="B62" i="1" s="1"/>
  <c r="C62" i="1" l="1"/>
  <c r="B63" i="1" s="1"/>
  <c r="C63" i="1" l="1"/>
  <c r="B65" i="1" s="1"/>
  <c r="C65" i="1" l="1"/>
  <c r="B66" i="1" s="1"/>
  <c r="C66" i="1" l="1"/>
  <c r="B68" i="1" s="1"/>
  <c r="C68" i="1" l="1"/>
  <c r="B69" i="1" s="1"/>
  <c r="C69" i="1" s="1"/>
  <c r="E27" i="5" l="1"/>
  <c r="B71" i="1"/>
  <c r="C71" i="1" s="1"/>
  <c r="B72" i="1" s="1"/>
  <c r="C72" i="1" l="1"/>
  <c r="B31" i="5"/>
  <c r="B74" i="1" l="1"/>
  <c r="B32" i="5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25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</rPr>
          <t xml:space="preserve">Særlig info:
Kunne være, hvis adgang til undervisning eller eksamen kræver særlige foranstaltninger eller lignende. (Eksempelvis: Ringe til portner, tlf. xx xx xx xx). Anmærkning overføres aut. til Anmeldelse/Bestillings-ark. </t>
        </r>
      </text>
    </comment>
  </commentList>
</comments>
</file>

<file path=xl/sharedStrings.xml><?xml version="1.0" encoding="utf-8"?>
<sst xmlns="http://schemas.openxmlformats.org/spreadsheetml/2006/main" count="94" uniqueCount="75">
  <si>
    <t>Velkomst og opstart.</t>
  </si>
  <si>
    <t>Pause</t>
  </si>
  <si>
    <t xml:space="preserve">Middag </t>
  </si>
  <si>
    <t>fra</t>
  </si>
  <si>
    <t>til</t>
  </si>
  <si>
    <t>min</t>
  </si>
  <si>
    <t>Dag 1</t>
  </si>
  <si>
    <t>Dag 2</t>
  </si>
  <si>
    <t>lekt.</t>
  </si>
  <si>
    <t>Opsamling og repetition</t>
  </si>
  <si>
    <t>nødvendig tid ved opstart, før egentlig undervisning første dag</t>
  </si>
  <si>
    <t xml:space="preserve">kursusstart </t>
  </si>
  <si>
    <t>(dd-mm-åå)</t>
  </si>
  <si>
    <t>mødetidspunkt</t>
  </si>
  <si>
    <t>Introduktion til håndbog: Vejtransport af Farligt gods, i tanke og tankcontainere</t>
  </si>
  <si>
    <t>Særlige regler for transport i tanke og tankcontainere</t>
  </si>
  <si>
    <t>Særlige krav til køretøjer</t>
  </si>
  <si>
    <t>Afmærkning med faresedler og orangefarvede skilte mv.</t>
  </si>
  <si>
    <t>Generel teoretisk viden om de forskellige og forskelligartede lastnings- og aflæsningssystemer</t>
  </si>
  <si>
    <t>Opsamling og evaluering af praktisk øvelse</t>
  </si>
  <si>
    <t>Skvulpeplader, rumopdeling m.v.</t>
  </si>
  <si>
    <t>Forholdsregler i forbindelse med statisk elektricitet</t>
  </si>
  <si>
    <t>-</t>
  </si>
  <si>
    <t>Eksamen</t>
  </si>
  <si>
    <t>Evaluering og afslutning</t>
  </si>
  <si>
    <t>antal minutter</t>
  </si>
  <si>
    <t>Kursusudbyder (navn)</t>
  </si>
  <si>
    <t>Kursusudbyder (adresse)</t>
  </si>
  <si>
    <t>Undervisningen afholdes (adr.):</t>
  </si>
  <si>
    <t>Eksamensdato</t>
  </si>
  <si>
    <t>Antal kursister:</t>
  </si>
  <si>
    <t>godkendelsesattester, godkendelsesmærkning,</t>
  </si>
  <si>
    <t>Specifikke bestemmelser, der finder anvendelse på brugen af disse køretøjer, herunder:</t>
  </si>
  <si>
    <t>(Eksamen, tank)</t>
  </si>
  <si>
    <t>(tt:mm)</t>
  </si>
  <si>
    <t>cfo@brs.dk</t>
  </si>
  <si>
    <t>Belæsningsforhold, herunder fyldningsgrad</t>
  </si>
  <si>
    <t xml:space="preserve">Vægtfylde, lastfordeling </t>
  </si>
  <si>
    <t>Tunnelrestriktioner</t>
  </si>
  <si>
    <t>Praktisk øvelse (TANK)</t>
  </si>
  <si>
    <t>Kursusudbyders CVR-nr.</t>
  </si>
  <si>
    <t>Evt. særlig info til BRS:</t>
  </si>
  <si>
    <t>Instruktør(er): Teoretiske lektioner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</si>
  <si>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</si>
  <si>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</si>
  <si>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</si>
  <si>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</si>
  <si>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</si>
  <si>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</si>
  <si>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CVR-nummer:</t>
  </si>
  <si>
    <t>Tlf. til eventuel kontakt vedr. tilsyn:</t>
  </si>
  <si>
    <t>Kursussted</t>
  </si>
  <si>
    <t>Postnr. og by: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</si>
  <si>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</si>
  <si>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</si>
  <si>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</si>
  <si>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</si>
  <si>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</si>
  <si>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</si>
  <si>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</si>
  <si>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</si>
  <si>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</si>
  <si>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varighed af middagspause (anbefalet 30 minutter)</t>
  </si>
  <si>
    <t>varighed af pauser efter hver lektion (anbefalet 10 min)</t>
  </si>
  <si>
    <t>Instruktør(er): Praktiske lektioner</t>
  </si>
  <si>
    <t>Undervisningen afholdes, adresse:</t>
  </si>
  <si>
    <t>Eksamen afholdes (adr, hvis anden)</t>
  </si>
  <si>
    <t>Adresse</t>
  </si>
  <si>
    <t>Postnr. og by</t>
  </si>
  <si>
    <t xml:space="preserve">Særlige adgangsforhold ved tilsyn: </t>
  </si>
  <si>
    <t>Hvorledes køretøjer reagerer under kørsel, herunder ladningens bevægelse</t>
  </si>
  <si>
    <t>Eksamen afholdes (adr. hvis anden):</t>
  </si>
  <si>
    <t>og særlige risici og indsatsmuligheder vedr. uheld, ifm. tankvognstransporter af farligt gods</t>
  </si>
  <si>
    <t xml:space="preserve">Individuelle praktiske øvelser - brandslukning, førstehjælp </t>
  </si>
  <si>
    <t>Pause og klargøring til eksamen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</si>
</sst>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8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208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8" fillId="0" borderId="0" xfId="1" applyAlignment="1" applyProtection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0" fontId="1" fillId="0" borderId="0" xfId="0" applyFont="1" applyBorder="1" applyAlignment="1">
      <alignment vertical="top" wrapText="1"/>
    </xf>
    <xf numFmtId="0" fontId="11" fillId="0" borderId="0" xfId="2" applyFont="1"/>
    <xf numFmtId="0" fontId="5" fillId="0" borderId="0" xfId="2" applyFont="1" applyBorder="1" applyAlignment="1"/>
    <xf numFmtId="0" fontId="2" fillId="0" borderId="0" xfId="2"/>
    <xf numFmtId="0" fontId="7" fillId="0" borderId="0" xfId="2" applyFont="1" applyBorder="1" applyAlignment="1"/>
    <xf numFmtId="0" fontId="12" fillId="0" borderId="0" xfId="2" applyFont="1"/>
    <xf numFmtId="0" fontId="7" fillId="0" borderId="0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/>
    <xf numFmtId="0" fontId="2" fillId="0" borderId="0" xfId="2" applyBorder="1" applyAlignment="1">
      <alignment horizontal="center"/>
    </xf>
    <xf numFmtId="164" fontId="2" fillId="0" borderId="0" xfId="2" applyNumberFormat="1" applyBorder="1" applyAlignment="1">
      <alignment horizontal="center"/>
    </xf>
    <xf numFmtId="20" fontId="2" fillId="0" borderId="0" xfId="2" applyNumberFormat="1" applyBorder="1" applyAlignment="1">
      <alignment horizontal="center"/>
    </xf>
    <xf numFmtId="0" fontId="2" fillId="0" borderId="0" xfId="2" applyBorder="1"/>
    <xf numFmtId="0" fontId="14" fillId="0" borderId="0" xfId="2" applyFont="1"/>
    <xf numFmtId="0" fontId="3" fillId="0" borderId="0" xfId="2" applyFont="1" applyBorder="1"/>
    <xf numFmtId="0" fontId="11" fillId="0" borderId="1" xfId="2" applyFont="1" applyBorder="1" applyAlignment="1">
      <alignment vertical="top" wrapText="1"/>
    </xf>
    <xf numFmtId="0" fontId="3" fillId="0" borderId="0" xfId="2" applyFont="1" applyBorder="1" applyAlignment="1">
      <alignment horizontal="left"/>
    </xf>
    <xf numFmtId="0" fontId="2" fillId="0" borderId="0" xfId="2" applyFont="1" applyBorder="1"/>
    <xf numFmtId="49" fontId="3" fillId="0" borderId="0" xfId="2" applyNumberFormat="1" applyFont="1" applyBorder="1"/>
    <xf numFmtId="20" fontId="2" fillId="0" borderId="1" xfId="2" applyNumberFormat="1" applyFont="1" applyBorder="1" applyAlignment="1">
      <alignment horizontal="center"/>
    </xf>
    <xf numFmtId="20" fontId="2" fillId="0" borderId="0" xfId="2" applyNumberFormat="1" applyFont="1" applyBorder="1" applyAlignment="1">
      <alignment horizontal="center"/>
    </xf>
    <xf numFmtId="0" fontId="2" fillId="0" borderId="0" xfId="2" applyFont="1"/>
    <xf numFmtId="0" fontId="2" fillId="0" borderId="0" xfId="2" applyFont="1" applyFill="1" applyBorder="1"/>
    <xf numFmtId="165" fontId="2" fillId="0" borderId="1" xfId="2" applyNumberFormat="1" applyBorder="1" applyAlignment="1">
      <alignment horizontal="center"/>
    </xf>
    <xf numFmtId="165" fontId="2" fillId="0" borderId="0" xfId="2" applyNumberFormat="1" applyBorder="1" applyAlignment="1">
      <alignment horizontal="center"/>
    </xf>
    <xf numFmtId="20" fontId="2" fillId="0" borderId="1" xfId="2" applyNumberFormat="1" applyBorder="1" applyAlignment="1">
      <alignment horizontal="center"/>
    </xf>
    <xf numFmtId="0" fontId="11" fillId="0" borderId="1" xfId="2" applyFont="1" applyBorder="1" applyAlignment="1">
      <alignment horizontal="left" vertical="top" wrapText="1"/>
    </xf>
    <xf numFmtId="0" fontId="2" fillId="0" borderId="42" xfId="2" applyBorder="1" applyAlignment="1">
      <alignment horizontal="left"/>
    </xf>
    <xf numFmtId="0" fontId="2" fillId="0" borderId="11" xfId="2" applyBorder="1" applyAlignment="1">
      <alignment horizontal="left"/>
    </xf>
    <xf numFmtId="0" fontId="2" fillId="0" borderId="33" xfId="2" applyBorder="1" applyAlignment="1">
      <alignment horizontal="left"/>
    </xf>
    <xf numFmtId="0" fontId="11" fillId="0" borderId="0" xfId="2" applyFont="1" applyBorder="1" applyAlignment="1">
      <alignment vertical="top" wrapText="1"/>
    </xf>
    <xf numFmtId="0" fontId="2" fillId="0" borderId="24" xfId="2" applyBorder="1" applyAlignment="1">
      <alignment horizontal="left"/>
    </xf>
    <xf numFmtId="0" fontId="2" fillId="0" borderId="25" xfId="2" applyBorder="1" applyAlignment="1">
      <alignment horizontal="left"/>
    </xf>
    <xf numFmtId="0" fontId="2" fillId="0" borderId="56" xfId="2" applyBorder="1" applyAlignment="1">
      <alignment horizontal="left"/>
    </xf>
    <xf numFmtId="0" fontId="0" fillId="0" borderId="0" xfId="0" applyAlignment="1" applyProtection="1">
      <alignment horizontal="left"/>
    </xf>
    <xf numFmtId="164" fontId="17" fillId="2" borderId="2" xfId="0" applyNumberFormat="1" applyFont="1" applyFill="1" applyBorder="1" applyAlignment="1" applyProtection="1">
      <alignment horizontal="center"/>
      <protection locked="0"/>
    </xf>
    <xf numFmtId="0" fontId="16" fillId="3" borderId="7" xfId="0" applyFont="1" applyFill="1" applyBorder="1" applyProtection="1"/>
    <xf numFmtId="0" fontId="16" fillId="3" borderId="8" xfId="0" applyFont="1" applyFill="1" applyBorder="1" applyProtection="1"/>
    <xf numFmtId="0" fontId="16" fillId="3" borderId="9" xfId="0" applyFont="1" applyFill="1" applyBorder="1" applyProtection="1"/>
    <xf numFmtId="0" fontId="16" fillId="3" borderId="36" xfId="0" applyFont="1" applyFill="1" applyBorder="1" applyAlignment="1" applyProtection="1"/>
    <xf numFmtId="20" fontId="17" fillId="2" borderId="3" xfId="0" applyNumberFormat="1" applyFont="1" applyFill="1" applyBorder="1" applyAlignment="1" applyProtection="1">
      <alignment horizontal="center"/>
      <protection locked="0"/>
    </xf>
    <xf numFmtId="0" fontId="16" fillId="3" borderId="10" xfId="0" applyFont="1" applyFill="1" applyBorder="1" applyProtection="1"/>
    <xf numFmtId="0" fontId="16" fillId="3" borderId="11" xfId="0" applyFont="1" applyFill="1" applyBorder="1" applyProtection="1"/>
    <xf numFmtId="0" fontId="16" fillId="3" borderId="12" xfId="0" applyFont="1" applyFill="1" applyBorder="1" applyProtection="1"/>
    <xf numFmtId="0" fontId="17" fillId="2" borderId="2" xfId="0" applyNumberFormat="1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16" fillId="3" borderId="13" xfId="0" applyFont="1" applyFill="1" applyBorder="1" applyProtection="1"/>
    <xf numFmtId="0" fontId="16" fillId="3" borderId="25" xfId="0" applyFont="1" applyFill="1" applyBorder="1" applyProtection="1"/>
    <xf numFmtId="0" fontId="16" fillId="3" borderId="26" xfId="0" applyFont="1" applyFill="1" applyBorder="1" applyProtection="1"/>
    <xf numFmtId="0" fontId="16" fillId="3" borderId="14" xfId="2" applyFont="1" applyFill="1" applyBorder="1" applyAlignment="1" applyProtection="1">
      <alignment horizontal="left"/>
    </xf>
    <xf numFmtId="0" fontId="17" fillId="3" borderId="15" xfId="2" applyFont="1" applyFill="1" applyBorder="1" applyAlignment="1" applyProtection="1">
      <alignment horizontal="left"/>
    </xf>
    <xf numFmtId="0" fontId="17" fillId="3" borderId="15" xfId="2" applyFont="1" applyFill="1" applyBorder="1" applyAlignment="1" applyProtection="1">
      <alignment horizontal="center"/>
    </xf>
    <xf numFmtId="0" fontId="16" fillId="3" borderId="10" xfId="2" applyFont="1" applyFill="1" applyBorder="1" applyAlignment="1" applyProtection="1">
      <alignment horizontal="left"/>
    </xf>
    <xf numFmtId="0" fontId="17" fillId="3" borderId="11" xfId="2" applyFont="1" applyFill="1" applyBorder="1" applyAlignment="1" applyProtection="1">
      <alignment horizontal="left"/>
    </xf>
    <xf numFmtId="0" fontId="17" fillId="3" borderId="11" xfId="2" applyFont="1" applyFill="1" applyBorder="1" applyAlignment="1" applyProtection="1">
      <alignment horizontal="center"/>
    </xf>
    <xf numFmtId="0" fontId="16" fillId="3" borderId="16" xfId="0" applyFont="1" applyFill="1" applyBorder="1" applyAlignment="1" applyProtection="1">
      <alignment horizontal="left"/>
    </xf>
    <xf numFmtId="0" fontId="16" fillId="3" borderId="5" xfId="0" applyFont="1" applyFill="1" applyBorder="1" applyAlignment="1" applyProtection="1">
      <alignment horizontal="left"/>
    </xf>
    <xf numFmtId="0" fontId="16" fillId="3" borderId="5" xfId="0" applyFont="1" applyFill="1" applyBorder="1" applyAlignment="1" applyProtection="1">
      <alignment horizontal="center"/>
    </xf>
    <xf numFmtId="0" fontId="17" fillId="2" borderId="53" xfId="0" applyFont="1" applyFill="1" applyBorder="1" applyAlignment="1" applyProtection="1">
      <alignment horizontal="center"/>
      <protection locked="0"/>
    </xf>
    <xf numFmtId="0" fontId="17" fillId="3" borderId="5" xfId="0" applyFont="1" applyFill="1" applyBorder="1" applyAlignment="1" applyProtection="1">
      <alignment horizontal="center"/>
    </xf>
    <xf numFmtId="0" fontId="16" fillId="3" borderId="5" xfId="0" applyFont="1" applyFill="1" applyBorder="1" applyProtection="1"/>
    <xf numFmtId="0" fontId="16" fillId="3" borderId="6" xfId="0" applyFont="1" applyFill="1" applyBorder="1" applyProtection="1"/>
    <xf numFmtId="0" fontId="16" fillId="0" borderId="17" xfId="0" applyFont="1" applyBorder="1" applyProtection="1"/>
    <xf numFmtId="0" fontId="16" fillId="0" borderId="18" xfId="0" applyFont="1" applyBorder="1" applyProtection="1"/>
    <xf numFmtId="164" fontId="17" fillId="0" borderId="19" xfId="0" applyNumberFormat="1" applyFont="1" applyFill="1" applyBorder="1" applyAlignment="1" applyProtection="1">
      <alignment horizontal="center"/>
    </xf>
    <xf numFmtId="0" fontId="16" fillId="4" borderId="8" xfId="0" applyFont="1" applyFill="1" applyBorder="1" applyAlignment="1" applyProtection="1"/>
    <xf numFmtId="0" fontId="16" fillId="4" borderId="3" xfId="0" applyFont="1" applyFill="1" applyBorder="1" applyAlignment="1" applyProtection="1"/>
    <xf numFmtId="20" fontId="16" fillId="0" borderId="20" xfId="2" applyNumberFormat="1" applyFont="1" applyBorder="1" applyAlignment="1" applyProtection="1">
      <alignment horizontal="center"/>
    </xf>
    <xf numFmtId="20" fontId="16" fillId="0" borderId="21" xfId="2" applyNumberFormat="1" applyFont="1" applyBorder="1" applyAlignment="1" applyProtection="1">
      <alignment horizontal="center"/>
    </xf>
    <xf numFmtId="0" fontId="16" fillId="0" borderId="21" xfId="2" applyFont="1" applyBorder="1" applyAlignment="1" applyProtection="1">
      <alignment horizontal="center"/>
    </xf>
    <xf numFmtId="0" fontId="16" fillId="0" borderId="22" xfId="0" applyFont="1" applyBorder="1" applyProtection="1"/>
    <xf numFmtId="20" fontId="16" fillId="0" borderId="40" xfId="2" applyNumberFormat="1" applyFont="1" applyBorder="1" applyAlignment="1" applyProtection="1">
      <alignment horizontal="center" vertical="center"/>
    </xf>
    <xf numFmtId="20" fontId="16" fillId="0" borderId="39" xfId="2" applyNumberFormat="1" applyFont="1" applyBorder="1" applyAlignment="1" applyProtection="1">
      <alignment horizontal="center" vertical="center"/>
    </xf>
    <xf numFmtId="0" fontId="16" fillId="2" borderId="1" xfId="2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/>
    </xf>
    <xf numFmtId="20" fontId="16" fillId="0" borderId="23" xfId="2" applyNumberFormat="1" applyFont="1" applyBorder="1" applyAlignment="1" applyProtection="1">
      <alignment horizontal="center" vertical="center"/>
    </xf>
    <xf numFmtId="20" fontId="16" fillId="0" borderId="1" xfId="2" applyNumberFormat="1" applyFont="1" applyBorder="1" applyAlignment="1" applyProtection="1">
      <alignment horizontal="center" vertical="center"/>
    </xf>
    <xf numFmtId="0" fontId="16" fillId="0" borderId="1" xfId="0" applyFont="1" applyBorder="1" applyProtection="1"/>
    <xf numFmtId="0" fontId="17" fillId="6" borderId="24" xfId="0" applyFont="1" applyFill="1" applyBorder="1" applyAlignment="1" applyProtection="1">
      <alignment horizontal="left" vertical="top"/>
    </xf>
    <xf numFmtId="0" fontId="16" fillId="6" borderId="25" xfId="0" applyFont="1" applyFill="1" applyBorder="1" applyAlignment="1" applyProtection="1">
      <alignment horizontal="left" vertical="top"/>
    </xf>
    <xf numFmtId="0" fontId="16" fillId="6" borderId="26" xfId="0" applyFont="1" applyFill="1" applyBorder="1" applyAlignment="1" applyProtection="1">
      <alignment horizontal="left" vertical="top"/>
    </xf>
    <xf numFmtId="49" fontId="16" fillId="0" borderId="24" xfId="0" applyNumberFormat="1" applyFont="1" applyBorder="1" applyAlignment="1" applyProtection="1">
      <alignment horizontal="left" vertical="top"/>
    </xf>
    <xf numFmtId="49" fontId="16" fillId="0" borderId="0" xfId="0" applyNumberFormat="1" applyFont="1" applyBorder="1" applyAlignment="1" applyProtection="1">
      <alignment horizontal="left" vertical="top"/>
    </xf>
    <xf numFmtId="49" fontId="16" fillId="0" borderId="25" xfId="0" applyNumberFormat="1" applyFont="1" applyBorder="1" applyAlignment="1" applyProtection="1">
      <alignment horizontal="left" vertical="top"/>
    </xf>
    <xf numFmtId="49" fontId="16" fillId="0" borderId="26" xfId="0" applyNumberFormat="1" applyFont="1" applyBorder="1" applyAlignment="1" applyProtection="1">
      <alignment horizontal="left" vertical="top"/>
    </xf>
    <xf numFmtId="0" fontId="16" fillId="0" borderId="30" xfId="0" applyFont="1" applyBorder="1" applyProtection="1"/>
    <xf numFmtId="0" fontId="16" fillId="0" borderId="15" xfId="0" applyFont="1" applyBorder="1" applyAlignment="1" applyProtection="1">
      <alignment horizontal="left" vertical="top"/>
    </xf>
    <xf numFmtId="0" fontId="16" fillId="0" borderId="28" xfId="0" applyFont="1" applyBorder="1" applyAlignment="1" applyProtection="1">
      <alignment horizontal="left" vertical="top"/>
    </xf>
    <xf numFmtId="0" fontId="16" fillId="0" borderId="42" xfId="0" applyFont="1" applyBorder="1" applyAlignment="1" applyProtection="1">
      <alignment horizontal="center" vertical="center"/>
    </xf>
    <xf numFmtId="0" fontId="16" fillId="0" borderId="24" xfId="0" applyFont="1" applyBorder="1" applyProtection="1"/>
    <xf numFmtId="0" fontId="16" fillId="0" borderId="0" xfId="0" applyFont="1" applyBorder="1" applyAlignment="1" applyProtection="1">
      <alignment horizontal="left" vertical="top"/>
    </xf>
    <xf numFmtId="0" fontId="16" fillId="0" borderId="27" xfId="0" applyFont="1" applyBorder="1" applyAlignment="1" applyProtection="1">
      <alignment horizontal="left" vertical="top"/>
    </xf>
    <xf numFmtId="0" fontId="16" fillId="0" borderId="38" xfId="0" applyFont="1" applyBorder="1" applyProtection="1"/>
    <xf numFmtId="0" fontId="16" fillId="0" borderId="5" xfId="0" applyFont="1" applyBorder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</xf>
    <xf numFmtId="0" fontId="16" fillId="0" borderId="24" xfId="0" applyFont="1" applyBorder="1" applyAlignment="1" applyProtection="1">
      <alignment horizontal="center" vertical="center"/>
    </xf>
    <xf numFmtId="20" fontId="16" fillId="0" borderId="31" xfId="0" applyNumberFormat="1" applyFont="1" applyBorder="1" applyAlignment="1" applyProtection="1">
      <alignment horizontal="center" vertical="center"/>
    </xf>
    <xf numFmtId="20" fontId="16" fillId="0" borderId="32" xfId="0" applyNumberFormat="1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/>
    </xf>
    <xf numFmtId="0" fontId="16" fillId="0" borderId="32" xfId="0" applyFont="1" applyBorder="1" applyProtection="1"/>
    <xf numFmtId="20" fontId="16" fillId="0" borderId="0" xfId="2" applyNumberFormat="1" applyFont="1" applyBorder="1" applyAlignment="1" applyProtection="1">
      <alignment horizontal="center" vertical="center"/>
    </xf>
    <xf numFmtId="0" fontId="16" fillId="0" borderId="0" xfId="2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/>
    </xf>
    <xf numFmtId="0" fontId="0" fillId="0" borderId="0" xfId="0" applyFill="1" applyProtection="1"/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16" fillId="5" borderId="42" xfId="0" applyFont="1" applyFill="1" applyBorder="1" applyAlignment="1" applyProtection="1">
      <alignment horizontal="left" wrapText="1"/>
    </xf>
    <xf numFmtId="0" fontId="16" fillId="5" borderId="11" xfId="0" applyFont="1" applyFill="1" applyBorder="1" applyAlignment="1" applyProtection="1">
      <alignment horizontal="left" wrapText="1"/>
    </xf>
    <xf numFmtId="0" fontId="16" fillId="5" borderId="12" xfId="0" applyFont="1" applyFill="1" applyBorder="1" applyAlignment="1" applyProtection="1">
      <alignment horizontal="left" wrapText="1"/>
    </xf>
    <xf numFmtId="0" fontId="16" fillId="7" borderId="42" xfId="0" applyFont="1" applyFill="1" applyBorder="1" applyAlignment="1" applyProtection="1">
      <alignment horizontal="left" wrapText="1"/>
    </xf>
    <xf numFmtId="0" fontId="16" fillId="7" borderId="11" xfId="0" applyFont="1" applyFill="1" applyBorder="1" applyAlignment="1" applyProtection="1">
      <alignment horizontal="left" wrapText="1"/>
    </xf>
    <xf numFmtId="0" fontId="16" fillId="7" borderId="12" xfId="0" applyFont="1" applyFill="1" applyBorder="1" applyAlignment="1" applyProtection="1">
      <alignment horizontal="left" wrapText="1"/>
    </xf>
    <xf numFmtId="0" fontId="16" fillId="0" borderId="24" xfId="0" applyFont="1" applyBorder="1" applyAlignment="1" applyProtection="1">
      <alignment horizontal="left" vertical="top" wrapText="1"/>
    </xf>
    <xf numFmtId="0" fontId="16" fillId="0" borderId="25" xfId="0" applyFont="1" applyBorder="1" applyAlignment="1" applyProtection="1">
      <alignment horizontal="left" vertical="top" wrapText="1"/>
    </xf>
    <xf numFmtId="0" fontId="16" fillId="0" borderId="26" xfId="0" applyFont="1" applyBorder="1" applyAlignment="1" applyProtection="1">
      <alignment horizontal="left" vertical="top" wrapText="1"/>
    </xf>
    <xf numFmtId="0" fontId="16" fillId="0" borderId="30" xfId="0" applyFont="1" applyBorder="1" applyAlignment="1" applyProtection="1">
      <alignment horizontal="left" vertical="top" wrapText="1"/>
    </xf>
    <xf numFmtId="0" fontId="16" fillId="0" borderId="15" xfId="0" applyFont="1" applyBorder="1" applyAlignment="1" applyProtection="1">
      <alignment horizontal="left" vertical="top" wrapText="1"/>
    </xf>
    <xf numFmtId="0" fontId="16" fillId="0" borderId="28" xfId="0" applyFont="1" applyBorder="1" applyAlignment="1" applyProtection="1">
      <alignment horizontal="left" vertical="top" wrapText="1"/>
    </xf>
    <xf numFmtId="0" fontId="16" fillId="6" borderId="30" xfId="0" applyFont="1" applyFill="1" applyBorder="1" applyAlignment="1" applyProtection="1">
      <alignment horizontal="left" vertical="top" wrapText="1"/>
    </xf>
    <xf numFmtId="0" fontId="16" fillId="6" borderId="15" xfId="0" applyFont="1" applyFill="1" applyBorder="1" applyAlignment="1" applyProtection="1">
      <alignment horizontal="left" vertical="top" wrapText="1"/>
    </xf>
    <xf numFmtId="0" fontId="16" fillId="6" borderId="28" xfId="0" applyFont="1" applyFill="1" applyBorder="1" applyAlignment="1" applyProtection="1">
      <alignment horizontal="left" vertical="top" wrapText="1"/>
    </xf>
    <xf numFmtId="20" fontId="16" fillId="0" borderId="43" xfId="2" applyNumberFormat="1" applyFont="1" applyBorder="1" applyAlignment="1" applyProtection="1">
      <alignment horizontal="center" vertical="center"/>
    </xf>
    <xf numFmtId="20" fontId="16" fillId="0" borderId="46" xfId="2" applyNumberFormat="1" applyFont="1" applyBorder="1" applyAlignment="1" applyProtection="1">
      <alignment horizontal="center" vertical="center"/>
    </xf>
    <xf numFmtId="20" fontId="16" fillId="0" borderId="44" xfId="2" applyNumberFormat="1" applyFont="1" applyBorder="1" applyAlignment="1" applyProtection="1">
      <alignment horizontal="center" vertical="center"/>
    </xf>
    <xf numFmtId="20" fontId="16" fillId="0" borderId="47" xfId="2" applyNumberFormat="1" applyFont="1" applyBorder="1" applyAlignment="1" applyProtection="1">
      <alignment horizontal="center" vertical="center"/>
    </xf>
    <xf numFmtId="0" fontId="16" fillId="0" borderId="44" xfId="2" applyFont="1" applyBorder="1" applyAlignment="1" applyProtection="1">
      <alignment horizontal="center" vertical="center"/>
    </xf>
    <xf numFmtId="0" fontId="16" fillId="0" borderId="47" xfId="2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53" xfId="0" applyFont="1" applyBorder="1" applyAlignment="1" applyProtection="1">
      <alignment horizontal="center" vertical="center"/>
    </xf>
    <xf numFmtId="0" fontId="16" fillId="4" borderId="25" xfId="0" applyFont="1" applyFill="1" applyBorder="1" applyAlignment="1" applyProtection="1">
      <alignment horizontal="left" vertical="center"/>
    </xf>
    <xf numFmtId="0" fontId="16" fillId="4" borderId="26" xfId="0" applyFont="1" applyFill="1" applyBorder="1" applyAlignment="1" applyProtection="1">
      <alignment horizontal="left" vertical="center"/>
    </xf>
    <xf numFmtId="0" fontId="16" fillId="4" borderId="15" xfId="0" applyFont="1" applyFill="1" applyBorder="1" applyAlignment="1" applyProtection="1">
      <alignment horizontal="left" vertical="center"/>
    </xf>
    <xf numFmtId="0" fontId="16" fillId="4" borderId="28" xfId="0" applyFont="1" applyFill="1" applyBorder="1" applyAlignment="1" applyProtection="1">
      <alignment horizontal="left" vertical="center"/>
    </xf>
    <xf numFmtId="0" fontId="16" fillId="0" borderId="45" xfId="0" applyFont="1" applyFill="1" applyBorder="1" applyAlignment="1" applyProtection="1">
      <alignment horizontal="left" wrapText="1"/>
    </xf>
    <xf numFmtId="0" fontId="16" fillId="0" borderId="51" xfId="0" applyFont="1" applyFill="1" applyBorder="1" applyAlignment="1" applyProtection="1">
      <alignment horizontal="left" wrapText="1"/>
    </xf>
    <xf numFmtId="0" fontId="16" fillId="0" borderId="52" xfId="0" applyFont="1" applyFill="1" applyBorder="1" applyAlignment="1" applyProtection="1">
      <alignment horizontal="left" wrapText="1"/>
    </xf>
    <xf numFmtId="20" fontId="16" fillId="0" borderId="43" xfId="0" applyNumberFormat="1" applyFont="1" applyBorder="1" applyAlignment="1" applyProtection="1">
      <alignment horizontal="center" vertical="center"/>
    </xf>
    <xf numFmtId="20" fontId="16" fillId="0" borderId="34" xfId="0" applyNumberFormat="1" applyFont="1" applyBorder="1" applyAlignment="1" applyProtection="1">
      <alignment horizontal="center" vertical="center"/>
    </xf>
    <xf numFmtId="20" fontId="16" fillId="0" borderId="44" xfId="0" applyNumberFormat="1" applyFont="1" applyBorder="1" applyAlignment="1" applyProtection="1">
      <alignment horizontal="center" vertical="center"/>
    </xf>
    <xf numFmtId="20" fontId="16" fillId="0" borderId="35" xfId="0" applyNumberFormat="1" applyFont="1" applyBorder="1" applyAlignment="1" applyProtection="1">
      <alignment horizontal="center" vertical="center"/>
    </xf>
    <xf numFmtId="20" fontId="16" fillId="0" borderId="34" xfId="2" applyNumberFormat="1" applyFont="1" applyBorder="1" applyAlignment="1" applyProtection="1">
      <alignment horizontal="center" vertical="center"/>
    </xf>
    <xf numFmtId="20" fontId="16" fillId="0" borderId="35" xfId="2" applyNumberFormat="1" applyFont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left" vertical="top"/>
    </xf>
    <xf numFmtId="0" fontId="16" fillId="3" borderId="25" xfId="0" applyFont="1" applyFill="1" applyBorder="1" applyAlignment="1" applyProtection="1">
      <alignment horizontal="left" vertical="top"/>
    </xf>
    <xf numFmtId="0" fontId="16" fillId="3" borderId="14" xfId="0" applyFont="1" applyFill="1" applyBorder="1" applyAlignment="1" applyProtection="1">
      <alignment horizontal="left" vertical="top"/>
    </xf>
    <xf numFmtId="0" fontId="16" fillId="3" borderId="15" xfId="0" applyFont="1" applyFill="1" applyBorder="1" applyAlignment="1" applyProtection="1">
      <alignment horizontal="left" vertical="top"/>
    </xf>
    <xf numFmtId="0" fontId="16" fillId="0" borderId="29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27" xfId="0" applyFont="1" applyBorder="1" applyAlignment="1" applyProtection="1">
      <alignment horizontal="left" vertical="top" wrapText="1"/>
    </xf>
    <xf numFmtId="0" fontId="16" fillId="0" borderId="35" xfId="2" applyFont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center"/>
    </xf>
    <xf numFmtId="0" fontId="17" fillId="3" borderId="3" xfId="0" applyFont="1" applyFill="1" applyBorder="1" applyAlignment="1" applyProtection="1">
      <alignment horizontal="center"/>
    </xf>
    <xf numFmtId="0" fontId="17" fillId="3" borderId="41" xfId="0" applyFont="1" applyFill="1" applyBorder="1" applyAlignment="1" applyProtection="1">
      <alignment horizontal="center"/>
    </xf>
    <xf numFmtId="0" fontId="17" fillId="3" borderId="27" xfId="0" applyFont="1" applyFill="1" applyBorder="1" applyAlignment="1" applyProtection="1">
      <alignment horizontal="center"/>
    </xf>
    <xf numFmtId="0" fontId="17" fillId="3" borderId="16" xfId="0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center"/>
    </xf>
    <xf numFmtId="0" fontId="17" fillId="2" borderId="49" xfId="0" applyFont="1" applyFill="1" applyBorder="1" applyAlignment="1" applyProtection="1">
      <alignment horizontal="left"/>
      <protection locked="0"/>
    </xf>
    <xf numFmtId="0" fontId="17" fillId="2" borderId="50" xfId="0" applyFont="1" applyFill="1" applyBorder="1" applyAlignment="1" applyProtection="1">
      <alignment horizontal="left"/>
      <protection locked="0"/>
    </xf>
    <xf numFmtId="0" fontId="17" fillId="2" borderId="2" xfId="0" applyFont="1" applyFill="1" applyBorder="1" applyAlignment="1" applyProtection="1">
      <alignment horizontal="left"/>
      <protection locked="0"/>
    </xf>
    <xf numFmtId="0" fontId="16" fillId="3" borderId="20" xfId="0" applyFont="1" applyFill="1" applyBorder="1" applyAlignment="1" applyProtection="1">
      <alignment horizontal="left"/>
    </xf>
    <xf numFmtId="0" fontId="16" fillId="3" borderId="21" xfId="0" applyFont="1" applyFill="1" applyBorder="1" applyAlignment="1" applyProtection="1">
      <alignment horizontal="left"/>
    </xf>
    <xf numFmtId="0" fontId="16" fillId="3" borderId="37" xfId="0" applyFont="1" applyFill="1" applyBorder="1" applyAlignment="1" applyProtection="1">
      <alignment horizontal="left"/>
    </xf>
    <xf numFmtId="0" fontId="16" fillId="3" borderId="23" xfId="0" applyFont="1" applyFill="1" applyBorder="1" applyAlignment="1" applyProtection="1">
      <alignment horizontal="left"/>
    </xf>
    <xf numFmtId="0" fontId="16" fillId="3" borderId="1" xfId="0" applyFont="1" applyFill="1" applyBorder="1" applyAlignment="1" applyProtection="1">
      <alignment horizontal="left"/>
    </xf>
    <xf numFmtId="0" fontId="16" fillId="3" borderId="36" xfId="0" applyFont="1" applyFill="1" applyBorder="1" applyAlignment="1" applyProtection="1">
      <alignment horizontal="left"/>
    </xf>
    <xf numFmtId="0" fontId="16" fillId="3" borderId="23" xfId="6" applyFont="1" applyFill="1" applyBorder="1" applyAlignment="1" applyProtection="1">
      <alignment horizontal="left"/>
    </xf>
    <xf numFmtId="0" fontId="16" fillId="3" borderId="1" xfId="6" applyFont="1" applyFill="1" applyBorder="1" applyAlignment="1" applyProtection="1">
      <alignment horizontal="left"/>
    </xf>
    <xf numFmtId="0" fontId="16" fillId="3" borderId="44" xfId="6" applyFont="1" applyFill="1" applyBorder="1" applyAlignment="1" applyProtection="1">
      <alignment horizontal="left"/>
    </xf>
    <xf numFmtId="0" fontId="16" fillId="3" borderId="48" xfId="6" applyFont="1" applyFill="1" applyBorder="1" applyAlignment="1" applyProtection="1">
      <alignment horizontal="left"/>
    </xf>
    <xf numFmtId="0" fontId="16" fillId="3" borderId="36" xfId="6" applyFont="1" applyFill="1" applyBorder="1" applyAlignment="1" applyProtection="1">
      <alignment horizontal="left"/>
    </xf>
    <xf numFmtId="0" fontId="16" fillId="3" borderId="55" xfId="2" applyFont="1" applyFill="1" applyBorder="1" applyAlignment="1" applyProtection="1">
      <alignment horizontal="left"/>
    </xf>
    <xf numFmtId="0" fontId="16" fillId="3" borderId="51" xfId="2" applyFont="1" applyFill="1" applyBorder="1" applyAlignment="1" applyProtection="1">
      <alignment horizontal="left"/>
    </xf>
    <xf numFmtId="0" fontId="16" fillId="3" borderId="10" xfId="2" applyFont="1" applyFill="1" applyBorder="1" applyAlignment="1" applyProtection="1">
      <alignment horizontal="left"/>
    </xf>
    <xf numFmtId="0" fontId="16" fillId="3" borderId="11" xfId="2" applyFont="1" applyFill="1" applyBorder="1" applyAlignment="1" applyProtection="1">
      <alignment horizontal="left"/>
    </xf>
    <xf numFmtId="0" fontId="16" fillId="3" borderId="12" xfId="2" applyFont="1" applyFill="1" applyBorder="1" applyAlignment="1" applyProtection="1">
      <alignment horizontal="left"/>
    </xf>
    <xf numFmtId="0" fontId="2" fillId="0" borderId="35" xfId="2" applyFont="1" applyBorder="1" applyAlignment="1">
      <alignment horizontal="left"/>
    </xf>
    <xf numFmtId="0" fontId="2" fillId="0" borderId="44" xfId="2" applyBorder="1" applyAlignment="1">
      <alignment horizontal="left"/>
    </xf>
    <xf numFmtId="0" fontId="2" fillId="0" borderId="1" xfId="2" applyBorder="1" applyAlignment="1">
      <alignment horizontal="left"/>
    </xf>
    <xf numFmtId="0" fontId="11" fillId="0" borderId="1" xfId="2" applyFont="1" applyBorder="1" applyAlignment="1">
      <alignment horizontal="left" vertical="top" wrapText="1"/>
    </xf>
    <xf numFmtId="0" fontId="2" fillId="0" borderId="42" xfId="2" applyBorder="1" applyAlignment="1">
      <alignment horizontal="left"/>
    </xf>
    <xf numFmtId="0" fontId="2" fillId="0" borderId="11" xfId="2" applyBorder="1" applyAlignment="1">
      <alignment horizontal="left"/>
    </xf>
    <xf numFmtId="0" fontId="2" fillId="0" borderId="33" xfId="2" applyBorder="1" applyAlignment="1">
      <alignment horizontal="left"/>
    </xf>
    <xf numFmtId="0" fontId="2" fillId="0" borderId="1" xfId="2" applyBorder="1" applyAlignment="1">
      <alignment horizontal="left" vertical="center"/>
    </xf>
    <xf numFmtId="165" fontId="2" fillId="0" borderId="1" xfId="2" applyNumberFormat="1" applyBorder="1" applyAlignment="1">
      <alignment horizontal="center"/>
    </xf>
    <xf numFmtId="165" fontId="2" fillId="0" borderId="0" xfId="2" applyNumberFormat="1" applyBorder="1" applyAlignment="1">
      <alignment horizontal="center"/>
    </xf>
    <xf numFmtId="0" fontId="16" fillId="2" borderId="1" xfId="2" applyFont="1" applyFill="1" applyBorder="1" applyAlignment="1" applyProtection="1">
      <alignment horizontal="center"/>
      <protection locked="0"/>
    </xf>
  </cellXfs>
  <cellStyles count="8">
    <cellStyle name="Hyperlink 2" xfId="3"/>
    <cellStyle name="Hyperlink 2 2" xfId="5"/>
    <cellStyle name="Link" xfId="1" builtinId="8"/>
    <cellStyle name="Normal" xfId="0" builtinId="0"/>
    <cellStyle name="Normal 2" xfId="2"/>
    <cellStyle name="Normal 3" xfId="4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9526</xdr:rowOff>
    </xdr:from>
    <xdr:to>
      <xdr:col>12</xdr:col>
      <xdr:colOff>0</xdr:colOff>
      <xdr:row>2</xdr:row>
      <xdr:rowOff>162911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4477" y="177692"/>
          <a:ext cx="7279399" cy="32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Specialiseringskursus Tank (lektioner 5+8)</a:t>
          </a:r>
        </a:p>
        <a:p>
          <a:pPr algn="ctr" rtl="0">
            <a:defRPr sz="1000"/>
          </a:pPr>
          <a:endParaRPr lang="da-DK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36786</xdr:rowOff>
    </xdr:from>
    <xdr:to>
      <xdr:col>12</xdr:col>
      <xdr:colOff>0</xdr:colOff>
      <xdr:row>7</xdr:row>
      <xdr:rowOff>110358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4952" y="541283"/>
          <a:ext cx="7288924" cy="7462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specialiseringskursus: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kan frit tilrettelægges af instruktøren, ligesom vægtningen/tidsforbruget til de enkelte emner kan variere. Den samlede undervisningstid må dog ikke fraviges, og de praktiske øvelsers indhold og varighed skal minimum svare til det beskrevne.</a:t>
          </a:r>
        </a:p>
      </xdr:txBody>
    </xdr:sp>
    <xdr:clientData/>
  </xdr:twoCellAnchor>
  <xdr:twoCellAnchor>
    <xdr:from>
      <xdr:col>1</xdr:col>
      <xdr:colOff>0</xdr:colOff>
      <xdr:row>7</xdr:row>
      <xdr:rowOff>110985</xdr:rowOff>
    </xdr:from>
    <xdr:to>
      <xdr:col>12</xdr:col>
      <xdr:colOff>0</xdr:colOff>
      <xdr:row>11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4952" y="1288144"/>
          <a:ext cx="7288924" cy="566932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datoerne ved de enkelte dage. Ellers dateres fortløbende.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hver dag. Alternativt tastes korrekt tidspunkt hver dag.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Q74"/>
  <sheetViews>
    <sheetView showZeros="0" tabSelected="1" topLeftCell="A16" zoomScale="145" zoomScaleNormal="145" workbookViewId="0">
      <selection activeCell="F77" sqref="F77"/>
    </sheetView>
  </sheetViews>
  <sheetFormatPr defaultColWidth="9.109375" defaultRowHeight="13.2" x14ac:dyDescent="0.25"/>
  <cols>
    <col min="1" max="1" width="3" style="1" bestFit="1" customWidth="1"/>
    <col min="2" max="2" width="6.21875" style="1" bestFit="1" customWidth="1"/>
    <col min="3" max="3" width="12.5546875" style="1" bestFit="1" customWidth="1"/>
    <col min="4" max="4" width="4.10937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3" width="9.109375" style="1"/>
    <col min="14" max="14" width="8.44140625" style="1" customWidth="1"/>
    <col min="15" max="16384" width="9.109375" style="1"/>
  </cols>
  <sheetData>
    <row r="3" spans="2:12" ht="15.6" customHeight="1" x14ac:dyDescent="0.25"/>
    <row r="9" spans="2:12" x14ac:dyDescent="0.25">
      <c r="G9" s="2">
        <f>I13</f>
        <v>0.625</v>
      </c>
      <c r="H9" s="3">
        <v>6.9444000000000005E-4</v>
      </c>
    </row>
    <row r="10" spans="2:12" x14ac:dyDescent="0.25">
      <c r="F10" s="4">
        <f>I12</f>
        <v>0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5"/>
    </row>
    <row r="11" spans="2:12" ht="13.8" thickBot="1" x14ac:dyDescent="0.3"/>
    <row r="12" spans="2:12" ht="14.4" thickBot="1" x14ac:dyDescent="0.3">
      <c r="B12" s="181" t="s">
        <v>11</v>
      </c>
      <c r="C12" s="182"/>
      <c r="D12" s="182"/>
      <c r="E12" s="182"/>
      <c r="F12" s="182"/>
      <c r="G12" s="182"/>
      <c r="H12" s="183"/>
      <c r="I12" s="47"/>
      <c r="J12" s="48" t="s">
        <v>12</v>
      </c>
      <c r="K12" s="49"/>
      <c r="L12" s="50"/>
    </row>
    <row r="13" spans="2:12" ht="14.4" thickBot="1" x14ac:dyDescent="0.3">
      <c r="B13" s="164" t="s">
        <v>13</v>
      </c>
      <c r="C13" s="165"/>
      <c r="D13" s="165"/>
      <c r="E13" s="165"/>
      <c r="F13" s="165"/>
      <c r="G13" s="165"/>
      <c r="H13" s="51" t="s">
        <v>6</v>
      </c>
      <c r="I13" s="52">
        <v>0.625</v>
      </c>
      <c r="J13" s="53" t="s">
        <v>34</v>
      </c>
      <c r="K13" s="54"/>
      <c r="L13" s="55"/>
    </row>
    <row r="14" spans="2:12" ht="14.4" thickBot="1" x14ac:dyDescent="0.3">
      <c r="B14" s="166"/>
      <c r="C14" s="167"/>
      <c r="D14" s="167"/>
      <c r="E14" s="167"/>
      <c r="F14" s="167"/>
      <c r="G14" s="167"/>
      <c r="H14" s="51" t="s">
        <v>7</v>
      </c>
      <c r="I14" s="52">
        <v>0.33333333333333331</v>
      </c>
      <c r="J14" s="53" t="s">
        <v>34</v>
      </c>
      <c r="K14" s="54"/>
      <c r="L14" s="55"/>
    </row>
    <row r="15" spans="2:12" ht="14.4" thickBot="1" x14ac:dyDescent="0.3">
      <c r="B15" s="184" t="s">
        <v>10</v>
      </c>
      <c r="C15" s="185"/>
      <c r="D15" s="185"/>
      <c r="E15" s="185"/>
      <c r="F15" s="185"/>
      <c r="G15" s="185"/>
      <c r="H15" s="186"/>
      <c r="I15" s="56">
        <v>15</v>
      </c>
      <c r="J15" s="53" t="s">
        <v>25</v>
      </c>
      <c r="K15" s="54"/>
      <c r="L15" s="55"/>
    </row>
    <row r="16" spans="2:12" ht="14.4" thickBot="1" x14ac:dyDescent="0.3">
      <c r="B16" s="187" t="s">
        <v>62</v>
      </c>
      <c r="C16" s="188"/>
      <c r="D16" s="188"/>
      <c r="E16" s="188"/>
      <c r="F16" s="188"/>
      <c r="G16" s="188"/>
      <c r="H16" s="191"/>
      <c r="I16" s="57">
        <v>30</v>
      </c>
      <c r="J16" s="53" t="s">
        <v>25</v>
      </c>
      <c r="K16" s="54"/>
      <c r="L16" s="55"/>
    </row>
    <row r="17" spans="2:17" ht="14.4" thickBot="1" x14ac:dyDescent="0.3">
      <c r="B17" s="187" t="s">
        <v>63</v>
      </c>
      <c r="C17" s="188"/>
      <c r="D17" s="188"/>
      <c r="E17" s="188"/>
      <c r="F17" s="188"/>
      <c r="G17" s="189"/>
      <c r="H17" s="190"/>
      <c r="I17" s="58">
        <v>10</v>
      </c>
      <c r="J17" s="59" t="s">
        <v>25</v>
      </c>
      <c r="K17" s="60"/>
      <c r="L17" s="61"/>
    </row>
    <row r="18" spans="2:17" ht="14.4" thickBot="1" x14ac:dyDescent="0.3">
      <c r="B18" s="62" t="s">
        <v>42</v>
      </c>
      <c r="C18" s="63"/>
      <c r="D18" s="63"/>
      <c r="E18" s="63"/>
      <c r="F18" s="64"/>
      <c r="G18" s="178"/>
      <c r="H18" s="179"/>
      <c r="I18" s="179"/>
      <c r="J18" s="180"/>
      <c r="K18" s="172"/>
      <c r="L18" s="173"/>
    </row>
    <row r="19" spans="2:17" ht="14.4" thickBot="1" x14ac:dyDescent="0.3">
      <c r="B19" s="62" t="s">
        <v>64</v>
      </c>
      <c r="C19" s="63"/>
      <c r="D19" s="63"/>
      <c r="E19" s="63"/>
      <c r="F19" s="64"/>
      <c r="G19" s="178"/>
      <c r="H19" s="179"/>
      <c r="I19" s="179"/>
      <c r="J19" s="180"/>
      <c r="K19" s="174"/>
      <c r="L19" s="175"/>
    </row>
    <row r="20" spans="2:17" ht="14.4" thickBot="1" x14ac:dyDescent="0.3">
      <c r="B20" s="62" t="s">
        <v>26</v>
      </c>
      <c r="C20" s="63"/>
      <c r="D20" s="63"/>
      <c r="E20" s="63"/>
      <c r="F20" s="64"/>
      <c r="G20" s="178"/>
      <c r="H20" s="179"/>
      <c r="I20" s="179"/>
      <c r="J20" s="180"/>
      <c r="K20" s="174"/>
      <c r="L20" s="175"/>
    </row>
    <row r="21" spans="2:17" ht="14.4" thickBot="1" x14ac:dyDescent="0.3">
      <c r="B21" s="65" t="s">
        <v>27</v>
      </c>
      <c r="C21" s="66"/>
      <c r="D21" s="66"/>
      <c r="E21" s="66"/>
      <c r="F21" s="67"/>
      <c r="G21" s="178"/>
      <c r="H21" s="179"/>
      <c r="I21" s="179"/>
      <c r="J21" s="180"/>
      <c r="K21" s="174"/>
      <c r="L21" s="175"/>
    </row>
    <row r="22" spans="2:17" ht="14.4" thickBot="1" x14ac:dyDescent="0.3">
      <c r="B22" s="194" t="s">
        <v>52</v>
      </c>
      <c r="C22" s="195"/>
      <c r="D22" s="195"/>
      <c r="E22" s="195"/>
      <c r="F22" s="196"/>
      <c r="G22" s="178"/>
      <c r="H22" s="179"/>
      <c r="I22" s="179"/>
      <c r="J22" s="180"/>
      <c r="K22" s="174"/>
      <c r="L22" s="175"/>
    </row>
    <row r="23" spans="2:17" ht="14.4" thickBot="1" x14ac:dyDescent="0.3">
      <c r="B23" s="65" t="s">
        <v>40</v>
      </c>
      <c r="C23" s="66"/>
      <c r="D23" s="66"/>
      <c r="E23" s="66"/>
      <c r="F23" s="67"/>
      <c r="G23" s="178"/>
      <c r="H23" s="179"/>
      <c r="I23" s="179"/>
      <c r="J23" s="180"/>
      <c r="K23" s="174"/>
      <c r="L23" s="175"/>
    </row>
    <row r="24" spans="2:17" ht="14.4" thickBot="1" x14ac:dyDescent="0.3">
      <c r="B24" s="65" t="s">
        <v>50</v>
      </c>
      <c r="C24" s="66"/>
      <c r="D24" s="66"/>
      <c r="E24" s="66"/>
      <c r="F24" s="67"/>
      <c r="G24" s="178"/>
      <c r="H24" s="179"/>
      <c r="I24" s="179"/>
      <c r="J24" s="180"/>
      <c r="K24" s="174"/>
      <c r="L24" s="175"/>
    </row>
    <row r="25" spans="2:17" ht="14.4" thickBot="1" x14ac:dyDescent="0.3">
      <c r="B25" s="65" t="s">
        <v>28</v>
      </c>
      <c r="C25" s="66"/>
      <c r="D25" s="66"/>
      <c r="E25" s="66"/>
      <c r="F25" s="67"/>
      <c r="G25" s="178"/>
      <c r="H25" s="179"/>
      <c r="I25" s="179"/>
      <c r="J25" s="180"/>
      <c r="K25" s="174"/>
      <c r="L25" s="175"/>
    </row>
    <row r="26" spans="2:17" ht="14.4" thickBot="1" x14ac:dyDescent="0.3">
      <c r="B26" s="62" t="s">
        <v>71</v>
      </c>
      <c r="C26" s="63"/>
      <c r="D26" s="63"/>
      <c r="E26" s="63"/>
      <c r="F26" s="64"/>
      <c r="G26" s="178"/>
      <c r="H26" s="179"/>
      <c r="I26" s="179"/>
      <c r="J26" s="180"/>
      <c r="K26" s="176"/>
      <c r="L26" s="177"/>
    </row>
    <row r="27" spans="2:17" ht="14.4" thickBot="1" x14ac:dyDescent="0.3">
      <c r="B27" s="192" t="s">
        <v>41</v>
      </c>
      <c r="C27" s="193"/>
      <c r="D27" s="193"/>
      <c r="E27" s="193"/>
      <c r="F27" s="193"/>
      <c r="G27" s="178"/>
      <c r="H27" s="179"/>
      <c r="I27" s="179"/>
      <c r="J27" s="179"/>
      <c r="K27" s="179"/>
      <c r="L27" s="180"/>
    </row>
    <row r="28" spans="2:17" ht="14.4" thickBot="1" x14ac:dyDescent="0.3">
      <c r="B28" s="68" t="s">
        <v>30</v>
      </c>
      <c r="C28" s="69"/>
      <c r="D28" s="69"/>
      <c r="E28" s="69"/>
      <c r="F28" s="70"/>
      <c r="G28" s="71"/>
      <c r="H28" s="72"/>
      <c r="I28" s="72"/>
      <c r="J28" s="72"/>
      <c r="K28" s="73"/>
      <c r="L28" s="74"/>
    </row>
    <row r="29" spans="2:17" s="117" customFormat="1" ht="14.4" thickBot="1" x14ac:dyDescent="0.3">
      <c r="B29" s="118"/>
      <c r="C29" s="118"/>
      <c r="D29" s="118"/>
      <c r="E29" s="118"/>
      <c r="F29" s="119"/>
      <c r="G29" s="120"/>
      <c r="H29" s="121"/>
      <c r="I29" s="121"/>
      <c r="J29" s="121"/>
      <c r="K29" s="122"/>
      <c r="L29" s="122"/>
    </row>
    <row r="30" spans="2:17" ht="14.4" thickBot="1" x14ac:dyDescent="0.3">
      <c r="B30" s="75" t="s">
        <v>3</v>
      </c>
      <c r="C30" s="76" t="s">
        <v>4</v>
      </c>
      <c r="D30" s="76" t="s">
        <v>5</v>
      </c>
      <c r="E30" s="76" t="s">
        <v>8</v>
      </c>
      <c r="F30" s="76" t="s">
        <v>6</v>
      </c>
      <c r="G30" s="77">
        <f>IF(I12&lt;&gt;" ",I12,0)</f>
        <v>0</v>
      </c>
      <c r="H30" s="78"/>
      <c r="I30" s="78"/>
      <c r="J30" s="78"/>
      <c r="K30" s="78"/>
      <c r="L30" s="79"/>
      <c r="N30" s="7"/>
      <c r="Q30" s="46"/>
    </row>
    <row r="31" spans="2:17" ht="13.2" customHeight="1" x14ac:dyDescent="0.25">
      <c r="B31" s="80">
        <f>I13</f>
        <v>0.625</v>
      </c>
      <c r="C31" s="81">
        <f>B31+(H9*I15)</f>
        <v>0.6354166</v>
      </c>
      <c r="D31" s="82">
        <f>I15</f>
        <v>15</v>
      </c>
      <c r="E31" s="83"/>
      <c r="F31" s="123" t="s">
        <v>0</v>
      </c>
      <c r="G31" s="124"/>
      <c r="H31" s="124"/>
      <c r="I31" s="124"/>
      <c r="J31" s="124"/>
      <c r="K31" s="124"/>
      <c r="L31" s="125"/>
      <c r="N31" s="8"/>
    </row>
    <row r="32" spans="2:17" ht="13.8" x14ac:dyDescent="0.25">
      <c r="B32" s="138">
        <f>C31</f>
        <v>0.6354166</v>
      </c>
      <c r="C32" s="140">
        <f>B32+(45*H9)</f>
        <v>0.66666639999999999</v>
      </c>
      <c r="D32" s="142">
        <v>45</v>
      </c>
      <c r="E32" s="148">
        <v>1</v>
      </c>
      <c r="F32" s="129" t="s">
        <v>14</v>
      </c>
      <c r="G32" s="130"/>
      <c r="H32" s="130"/>
      <c r="I32" s="130"/>
      <c r="J32" s="130"/>
      <c r="K32" s="130"/>
      <c r="L32" s="131"/>
      <c r="N32" s="8"/>
    </row>
    <row r="33" spans="2:14" ht="15" x14ac:dyDescent="0.25">
      <c r="B33" s="162"/>
      <c r="C33" s="163"/>
      <c r="D33" s="171"/>
      <c r="E33" s="148"/>
      <c r="F33" s="132"/>
      <c r="G33" s="133"/>
      <c r="H33" s="133"/>
      <c r="I33" s="133"/>
      <c r="J33" s="133"/>
      <c r="K33" s="133"/>
      <c r="L33" s="134"/>
      <c r="N33" s="9"/>
    </row>
    <row r="34" spans="2:14" ht="15" x14ac:dyDescent="0.25">
      <c r="B34" s="84">
        <f>C32</f>
        <v>0.66666639999999999</v>
      </c>
      <c r="C34" s="85">
        <f>B34+(D34*H9)</f>
        <v>0.67361079999999995</v>
      </c>
      <c r="D34" s="86">
        <f>$I$17</f>
        <v>10</v>
      </c>
      <c r="E34" s="87"/>
      <c r="F34" s="123" t="s">
        <v>1</v>
      </c>
      <c r="G34" s="124"/>
      <c r="H34" s="124"/>
      <c r="I34" s="124"/>
      <c r="J34" s="124"/>
      <c r="K34" s="124"/>
      <c r="L34" s="125"/>
      <c r="N34" s="9"/>
    </row>
    <row r="35" spans="2:14" ht="13.8" x14ac:dyDescent="0.25">
      <c r="B35" s="138">
        <f>C34</f>
        <v>0.67361079999999995</v>
      </c>
      <c r="C35" s="140">
        <f>B35+(45*H9)</f>
        <v>0.70486059999999995</v>
      </c>
      <c r="D35" s="142">
        <v>45</v>
      </c>
      <c r="E35" s="148">
        <v>2</v>
      </c>
      <c r="F35" s="168" t="s">
        <v>15</v>
      </c>
      <c r="G35" s="169"/>
      <c r="H35" s="169"/>
      <c r="I35" s="169"/>
      <c r="J35" s="169"/>
      <c r="K35" s="169"/>
      <c r="L35" s="170"/>
      <c r="N35" s="7"/>
    </row>
    <row r="36" spans="2:14" ht="13.8" x14ac:dyDescent="0.25">
      <c r="B36" s="162"/>
      <c r="C36" s="163"/>
      <c r="D36" s="171"/>
      <c r="E36" s="148"/>
      <c r="F36" s="132"/>
      <c r="G36" s="133"/>
      <c r="H36" s="133"/>
      <c r="I36" s="133"/>
      <c r="J36" s="133"/>
      <c r="K36" s="133"/>
      <c r="L36" s="134"/>
      <c r="N36" s="8"/>
    </row>
    <row r="37" spans="2:14" ht="13.8" x14ac:dyDescent="0.25">
      <c r="B37" s="88">
        <f>C35</f>
        <v>0.70486059999999995</v>
      </c>
      <c r="C37" s="89">
        <f>B37+(D37*H9)</f>
        <v>0.71180499999999991</v>
      </c>
      <c r="D37" s="86">
        <f>$I$17</f>
        <v>10</v>
      </c>
      <c r="E37" s="90"/>
      <c r="F37" s="123" t="s">
        <v>1</v>
      </c>
      <c r="G37" s="124"/>
      <c r="H37" s="124"/>
      <c r="I37" s="124"/>
      <c r="J37" s="124"/>
      <c r="K37" s="124"/>
      <c r="L37" s="125"/>
      <c r="N37" s="8"/>
    </row>
    <row r="38" spans="2:14" ht="13.8" x14ac:dyDescent="0.25">
      <c r="B38" s="138">
        <f>C37</f>
        <v>0.71180499999999991</v>
      </c>
      <c r="C38" s="140">
        <f>B38+(45*H9)</f>
        <v>0.7430547999999999</v>
      </c>
      <c r="D38" s="142">
        <v>45</v>
      </c>
      <c r="E38" s="148">
        <v>3</v>
      </c>
      <c r="F38" s="129" t="s">
        <v>16</v>
      </c>
      <c r="G38" s="130"/>
      <c r="H38" s="130"/>
      <c r="I38" s="130"/>
      <c r="J38" s="130"/>
      <c r="K38" s="130"/>
      <c r="L38" s="131"/>
      <c r="N38" s="8"/>
    </row>
    <row r="39" spans="2:14" ht="13.8" x14ac:dyDescent="0.25">
      <c r="B39" s="162"/>
      <c r="C39" s="163"/>
      <c r="D39" s="171"/>
      <c r="E39" s="148"/>
      <c r="F39" s="132"/>
      <c r="G39" s="133"/>
      <c r="H39" s="133"/>
      <c r="I39" s="133"/>
      <c r="J39" s="133"/>
      <c r="K39" s="133"/>
      <c r="L39" s="134"/>
      <c r="N39" s="7"/>
    </row>
    <row r="40" spans="2:14" ht="13.8" x14ac:dyDescent="0.25">
      <c r="B40" s="84">
        <f>C38</f>
        <v>0.7430547999999999</v>
      </c>
      <c r="C40" s="85">
        <f>B40+(D40*H9)</f>
        <v>0.7638879999999999</v>
      </c>
      <c r="D40" s="86">
        <f>$I$16</f>
        <v>30</v>
      </c>
      <c r="E40" s="87"/>
      <c r="F40" s="126" t="s">
        <v>2</v>
      </c>
      <c r="G40" s="127"/>
      <c r="H40" s="127"/>
      <c r="I40" s="127"/>
      <c r="J40" s="127"/>
      <c r="K40" s="127"/>
      <c r="L40" s="128"/>
      <c r="N40" s="7"/>
    </row>
    <row r="41" spans="2:14" ht="13.8" x14ac:dyDescent="0.25">
      <c r="B41" s="138">
        <f>C40</f>
        <v>0.7638879999999999</v>
      </c>
      <c r="C41" s="140">
        <f>B41+(45*H9)</f>
        <v>0.79513779999999989</v>
      </c>
      <c r="D41" s="142">
        <v>45</v>
      </c>
      <c r="E41" s="148">
        <v>4</v>
      </c>
      <c r="F41" s="168" t="s">
        <v>32</v>
      </c>
      <c r="G41" s="169"/>
      <c r="H41" s="169"/>
      <c r="I41" s="169"/>
      <c r="J41" s="169"/>
      <c r="K41" s="169"/>
      <c r="L41" s="170"/>
      <c r="N41" s="8"/>
    </row>
    <row r="42" spans="2:14" ht="13.8" x14ac:dyDescent="0.25">
      <c r="B42" s="162"/>
      <c r="C42" s="163"/>
      <c r="D42" s="171"/>
      <c r="E42" s="148"/>
      <c r="F42" s="132" t="s">
        <v>31</v>
      </c>
      <c r="G42" s="133"/>
      <c r="H42" s="133"/>
      <c r="I42" s="133"/>
      <c r="J42" s="133"/>
      <c r="K42" s="133"/>
      <c r="L42" s="134"/>
      <c r="N42" s="8"/>
    </row>
    <row r="43" spans="2:14" ht="13.8" x14ac:dyDescent="0.25">
      <c r="B43" s="88">
        <f>C41</f>
        <v>0.79513779999999989</v>
      </c>
      <c r="C43" s="89">
        <f>B43+(I$16*H$9)</f>
        <v>0.81597099999999989</v>
      </c>
      <c r="D43" s="86">
        <f>$I$17</f>
        <v>10</v>
      </c>
      <c r="E43" s="90"/>
      <c r="F43" s="123" t="s">
        <v>1</v>
      </c>
      <c r="G43" s="124"/>
      <c r="H43" s="124"/>
      <c r="I43" s="124"/>
      <c r="J43" s="124"/>
      <c r="K43" s="124"/>
      <c r="L43" s="125"/>
      <c r="N43" s="7"/>
    </row>
    <row r="44" spans="2:14" ht="13.8" x14ac:dyDescent="0.25">
      <c r="B44" s="138">
        <f>C43</f>
        <v>0.81597099999999989</v>
      </c>
      <c r="C44" s="140">
        <f>B44+(45*H9)</f>
        <v>0.84722079999999989</v>
      </c>
      <c r="D44" s="142">
        <v>45</v>
      </c>
      <c r="E44" s="148">
        <v>5</v>
      </c>
      <c r="F44" s="129" t="s">
        <v>17</v>
      </c>
      <c r="G44" s="130"/>
      <c r="H44" s="130"/>
      <c r="I44" s="130"/>
      <c r="J44" s="130"/>
      <c r="K44" s="130"/>
      <c r="L44" s="131"/>
      <c r="N44" s="10"/>
    </row>
    <row r="45" spans="2:14" ht="13.8" x14ac:dyDescent="0.25">
      <c r="B45" s="162"/>
      <c r="C45" s="163"/>
      <c r="D45" s="171"/>
      <c r="E45" s="148"/>
      <c r="F45" s="132"/>
      <c r="G45" s="133"/>
      <c r="H45" s="133"/>
      <c r="I45" s="133"/>
      <c r="J45" s="133"/>
      <c r="K45" s="133"/>
      <c r="L45" s="134"/>
      <c r="N45" s="7"/>
    </row>
    <row r="46" spans="2:14" ht="14.4" thickBot="1" x14ac:dyDescent="0.3">
      <c r="B46" s="113"/>
      <c r="C46" s="113"/>
      <c r="D46" s="114"/>
      <c r="E46" s="115"/>
      <c r="F46" s="116"/>
      <c r="G46" s="116"/>
      <c r="H46" s="116"/>
      <c r="I46" s="116"/>
      <c r="J46" s="116"/>
      <c r="K46" s="116"/>
      <c r="L46" s="116"/>
      <c r="N46" s="7"/>
    </row>
    <row r="47" spans="2:14" ht="13.8" x14ac:dyDescent="0.25">
      <c r="B47" s="75" t="s">
        <v>3</v>
      </c>
      <c r="C47" s="76" t="s">
        <v>4</v>
      </c>
      <c r="D47" s="76" t="s">
        <v>5</v>
      </c>
      <c r="E47" s="76" t="s">
        <v>8</v>
      </c>
      <c r="F47" s="76" t="s">
        <v>7</v>
      </c>
      <c r="G47" s="77" t="str">
        <f>IF(I12&gt;0,I12+1,"")</f>
        <v/>
      </c>
      <c r="H47" s="78"/>
      <c r="I47" s="78"/>
      <c r="J47" s="78"/>
      <c r="K47" s="78"/>
      <c r="L47" s="79"/>
      <c r="N47" s="11"/>
    </row>
    <row r="48" spans="2:14" ht="13.2" customHeight="1" x14ac:dyDescent="0.25">
      <c r="B48" s="138">
        <f>I14</f>
        <v>0.33333333333333331</v>
      </c>
      <c r="C48" s="140">
        <f>B48+(45*H9)</f>
        <v>0.36458313333333331</v>
      </c>
      <c r="D48" s="142">
        <v>45</v>
      </c>
      <c r="E48" s="148">
        <v>6</v>
      </c>
      <c r="F48" s="129" t="s">
        <v>18</v>
      </c>
      <c r="G48" s="130"/>
      <c r="H48" s="130"/>
      <c r="I48" s="130"/>
      <c r="J48" s="130"/>
      <c r="K48" s="130"/>
      <c r="L48" s="131"/>
    </row>
    <row r="49" spans="2:12" ht="13.8" x14ac:dyDescent="0.25">
      <c r="B49" s="162"/>
      <c r="C49" s="163"/>
      <c r="D49" s="171"/>
      <c r="E49" s="148"/>
      <c r="F49" s="132"/>
      <c r="G49" s="133"/>
      <c r="H49" s="133"/>
      <c r="I49" s="133"/>
      <c r="J49" s="133"/>
      <c r="K49" s="133"/>
      <c r="L49" s="134"/>
    </row>
    <row r="50" spans="2:12" ht="13.8" x14ac:dyDescent="0.25">
      <c r="B50" s="84">
        <f>C48</f>
        <v>0.36458313333333331</v>
      </c>
      <c r="C50" s="85">
        <f>B50+(D50*H9)</f>
        <v>0.37152753333333333</v>
      </c>
      <c r="D50" s="86">
        <f>$I$17</f>
        <v>10</v>
      </c>
      <c r="E50" s="87"/>
      <c r="F50" s="123" t="s">
        <v>1</v>
      </c>
      <c r="G50" s="124"/>
      <c r="H50" s="124"/>
      <c r="I50" s="124"/>
      <c r="J50" s="124"/>
      <c r="K50" s="124"/>
      <c r="L50" s="125"/>
    </row>
    <row r="51" spans="2:12" ht="13.2" customHeight="1" x14ac:dyDescent="0.25">
      <c r="B51" s="138">
        <f>C50</f>
        <v>0.37152753333333333</v>
      </c>
      <c r="C51" s="140">
        <f>B51+(45*H9)</f>
        <v>0.40277733333333332</v>
      </c>
      <c r="D51" s="142">
        <v>45</v>
      </c>
      <c r="E51" s="148">
        <v>7</v>
      </c>
      <c r="F51" s="168" t="s">
        <v>70</v>
      </c>
      <c r="G51" s="169"/>
      <c r="H51" s="169"/>
      <c r="I51" s="169"/>
      <c r="J51" s="169"/>
      <c r="K51" s="169"/>
      <c r="L51" s="170"/>
    </row>
    <row r="52" spans="2:12" ht="13.8" x14ac:dyDescent="0.25">
      <c r="B52" s="162"/>
      <c r="C52" s="163"/>
      <c r="D52" s="171"/>
      <c r="E52" s="148"/>
      <c r="F52" s="132"/>
      <c r="G52" s="133"/>
      <c r="H52" s="133"/>
      <c r="I52" s="133"/>
      <c r="J52" s="133"/>
      <c r="K52" s="133"/>
      <c r="L52" s="134"/>
    </row>
    <row r="53" spans="2:12" ht="13.8" x14ac:dyDescent="0.25">
      <c r="B53" s="88">
        <f>C51</f>
        <v>0.40277733333333332</v>
      </c>
      <c r="C53" s="89">
        <f>B53+(D53*H9)</f>
        <v>0.40972173333333334</v>
      </c>
      <c r="D53" s="86">
        <f>$I$17</f>
        <v>10</v>
      </c>
      <c r="E53" s="90"/>
      <c r="F53" s="123" t="s">
        <v>1</v>
      </c>
      <c r="G53" s="124"/>
      <c r="H53" s="124"/>
      <c r="I53" s="124"/>
      <c r="J53" s="124"/>
      <c r="K53" s="124"/>
      <c r="L53" s="125"/>
    </row>
    <row r="54" spans="2:12" ht="13.2" customHeight="1" x14ac:dyDescent="0.25">
      <c r="B54" s="138">
        <f>C53</f>
        <v>0.40972173333333334</v>
      </c>
      <c r="C54" s="140">
        <f>B54+(45*H9)</f>
        <v>0.44097153333333333</v>
      </c>
      <c r="D54" s="142">
        <v>45</v>
      </c>
      <c r="E54" s="148">
        <v>8</v>
      </c>
      <c r="F54" s="129" t="s">
        <v>20</v>
      </c>
      <c r="G54" s="130"/>
      <c r="H54" s="130"/>
      <c r="I54" s="130"/>
      <c r="J54" s="130"/>
      <c r="K54" s="130"/>
      <c r="L54" s="131"/>
    </row>
    <row r="55" spans="2:12" ht="13.8" x14ac:dyDescent="0.25">
      <c r="B55" s="162"/>
      <c r="C55" s="163"/>
      <c r="D55" s="171"/>
      <c r="E55" s="148"/>
      <c r="F55" s="132"/>
      <c r="G55" s="133"/>
      <c r="H55" s="133"/>
      <c r="I55" s="133"/>
      <c r="J55" s="133"/>
      <c r="K55" s="133"/>
      <c r="L55" s="134"/>
    </row>
    <row r="56" spans="2:12" ht="13.8" x14ac:dyDescent="0.25">
      <c r="B56" s="84">
        <f>C54</f>
        <v>0.44097153333333333</v>
      </c>
      <c r="C56" s="85">
        <f>B56+(D56*H9)</f>
        <v>0.44791593333333335</v>
      </c>
      <c r="D56" s="86">
        <f>$I$17</f>
        <v>10</v>
      </c>
      <c r="E56" s="87"/>
      <c r="F56" s="123" t="s">
        <v>1</v>
      </c>
      <c r="G56" s="124"/>
      <c r="H56" s="124"/>
      <c r="I56" s="124"/>
      <c r="J56" s="124"/>
      <c r="K56" s="124"/>
      <c r="L56" s="125"/>
    </row>
    <row r="57" spans="2:12" ht="13.2" customHeight="1" x14ac:dyDescent="0.25">
      <c r="B57" s="138">
        <f>C56</f>
        <v>0.44791593333333335</v>
      </c>
      <c r="C57" s="140">
        <f>B57+(45*H9)</f>
        <v>0.47916573333333334</v>
      </c>
      <c r="D57" s="142">
        <v>45</v>
      </c>
      <c r="E57" s="148">
        <v>9</v>
      </c>
      <c r="F57" s="91" t="s">
        <v>39</v>
      </c>
      <c r="G57" s="92"/>
      <c r="H57" s="92" t="s">
        <v>73</v>
      </c>
      <c r="I57" s="92"/>
      <c r="J57" s="92"/>
      <c r="K57" s="92"/>
      <c r="L57" s="93"/>
    </row>
    <row r="58" spans="2:12" ht="31.2" customHeight="1" x14ac:dyDescent="0.25">
      <c r="B58" s="162"/>
      <c r="C58" s="163"/>
      <c r="D58" s="171"/>
      <c r="E58" s="148"/>
      <c r="F58" s="135" t="s">
        <v>72</v>
      </c>
      <c r="G58" s="136"/>
      <c r="H58" s="136"/>
      <c r="I58" s="136"/>
      <c r="J58" s="136"/>
      <c r="K58" s="136"/>
      <c r="L58" s="137"/>
    </row>
    <row r="59" spans="2:12" ht="13.8" x14ac:dyDescent="0.25">
      <c r="B59" s="88">
        <f>C57</f>
        <v>0.47916573333333334</v>
      </c>
      <c r="C59" s="89">
        <f>B59+(D59*H$9)</f>
        <v>0.49999893333333334</v>
      </c>
      <c r="D59" s="86">
        <f>$I$16</f>
        <v>30</v>
      </c>
      <c r="E59" s="90"/>
      <c r="F59" s="126" t="s">
        <v>2</v>
      </c>
      <c r="G59" s="127"/>
      <c r="H59" s="127"/>
      <c r="I59" s="127"/>
      <c r="J59" s="127"/>
      <c r="K59" s="127"/>
      <c r="L59" s="128"/>
    </row>
    <row r="60" spans="2:12" ht="13.2" customHeight="1" x14ac:dyDescent="0.25">
      <c r="B60" s="138">
        <f>C59</f>
        <v>0.49999893333333334</v>
      </c>
      <c r="C60" s="140">
        <f>B60+(45*H9)</f>
        <v>0.53124873333333333</v>
      </c>
      <c r="D60" s="142">
        <v>45</v>
      </c>
      <c r="E60" s="148">
        <v>10</v>
      </c>
      <c r="F60" s="129" t="s">
        <v>19</v>
      </c>
      <c r="G60" s="130"/>
      <c r="H60" s="130"/>
      <c r="I60" s="130"/>
      <c r="J60" s="130"/>
      <c r="K60" s="130"/>
      <c r="L60" s="131"/>
    </row>
    <row r="61" spans="2:12" ht="13.8" x14ac:dyDescent="0.25">
      <c r="B61" s="162"/>
      <c r="C61" s="163"/>
      <c r="D61" s="171"/>
      <c r="E61" s="148"/>
      <c r="F61" s="132"/>
      <c r="G61" s="133"/>
      <c r="H61" s="133"/>
      <c r="I61" s="133"/>
      <c r="J61" s="133"/>
      <c r="K61" s="133"/>
      <c r="L61" s="134"/>
    </row>
    <row r="62" spans="2:12" ht="13.8" x14ac:dyDescent="0.25">
      <c r="B62" s="84">
        <f>C60</f>
        <v>0.53124873333333333</v>
      </c>
      <c r="C62" s="85">
        <f>B62+(D62*H9)</f>
        <v>0.5381931333333333</v>
      </c>
      <c r="D62" s="86">
        <f>$I$17</f>
        <v>10</v>
      </c>
      <c r="E62" s="87"/>
      <c r="F62" s="123" t="s">
        <v>1</v>
      </c>
      <c r="G62" s="124"/>
      <c r="H62" s="124"/>
      <c r="I62" s="124"/>
      <c r="J62" s="124"/>
      <c r="K62" s="124"/>
      <c r="L62" s="125"/>
    </row>
    <row r="63" spans="2:12" ht="13.2" customHeight="1" x14ac:dyDescent="0.25">
      <c r="B63" s="138">
        <f>C62</f>
        <v>0.5381931333333333</v>
      </c>
      <c r="C63" s="140">
        <f>B63+(45*H9)</f>
        <v>0.56944293333333329</v>
      </c>
      <c r="D63" s="142">
        <v>45</v>
      </c>
      <c r="E63" s="148">
        <v>11</v>
      </c>
      <c r="F63" s="129" t="s">
        <v>36</v>
      </c>
      <c r="G63" s="130"/>
      <c r="H63" s="130"/>
      <c r="I63" s="130"/>
      <c r="J63" s="130"/>
      <c r="K63" s="130"/>
      <c r="L63" s="131"/>
    </row>
    <row r="64" spans="2:12" ht="13.8" x14ac:dyDescent="0.25">
      <c r="B64" s="162"/>
      <c r="C64" s="163"/>
      <c r="D64" s="171"/>
      <c r="E64" s="148"/>
      <c r="F64" s="132" t="s">
        <v>37</v>
      </c>
      <c r="G64" s="133"/>
      <c r="H64" s="133"/>
      <c r="I64" s="133"/>
      <c r="J64" s="133"/>
      <c r="K64" s="133"/>
      <c r="L64" s="134"/>
    </row>
    <row r="65" spans="2:12" ht="13.8" x14ac:dyDescent="0.25">
      <c r="B65" s="88">
        <f>C63</f>
        <v>0.56944293333333329</v>
      </c>
      <c r="C65" s="89">
        <f>B65+(D65*H9)</f>
        <v>0.57638733333333325</v>
      </c>
      <c r="D65" s="86">
        <f>$I$17</f>
        <v>10</v>
      </c>
      <c r="E65" s="90"/>
      <c r="F65" s="123" t="s">
        <v>1</v>
      </c>
      <c r="G65" s="124"/>
      <c r="H65" s="124"/>
      <c r="I65" s="124"/>
      <c r="J65" s="124"/>
      <c r="K65" s="124"/>
      <c r="L65" s="125"/>
    </row>
    <row r="66" spans="2:12" ht="13.8" x14ac:dyDescent="0.25">
      <c r="B66" s="138">
        <f>C65</f>
        <v>0.57638733333333325</v>
      </c>
      <c r="C66" s="140">
        <f>B66+(45*H9)</f>
        <v>0.60763713333333325</v>
      </c>
      <c r="D66" s="142">
        <v>45</v>
      </c>
      <c r="E66" s="148">
        <v>12</v>
      </c>
      <c r="F66" s="94" t="s">
        <v>21</v>
      </c>
      <c r="G66" s="95"/>
      <c r="H66" s="96"/>
      <c r="I66" s="96"/>
      <c r="J66" s="96"/>
      <c r="K66" s="96"/>
      <c r="L66" s="97"/>
    </row>
    <row r="67" spans="2:12" ht="13.8" x14ac:dyDescent="0.25">
      <c r="B67" s="162"/>
      <c r="C67" s="163"/>
      <c r="D67" s="171"/>
      <c r="E67" s="148"/>
      <c r="F67" s="98" t="s">
        <v>38</v>
      </c>
      <c r="G67" s="99"/>
      <c r="H67" s="99"/>
      <c r="I67" s="99"/>
      <c r="J67" s="99"/>
      <c r="K67" s="99"/>
      <c r="L67" s="100"/>
    </row>
    <row r="68" spans="2:12" ht="13.8" x14ac:dyDescent="0.25">
      <c r="B68" s="84">
        <f>C66</f>
        <v>0.60763713333333325</v>
      </c>
      <c r="C68" s="85">
        <f>B68+(D68*H9)</f>
        <v>0.61458153333333321</v>
      </c>
      <c r="D68" s="86">
        <f>$I$17</f>
        <v>10</v>
      </c>
      <c r="E68" s="101"/>
      <c r="F68" s="123" t="s">
        <v>1</v>
      </c>
      <c r="G68" s="124"/>
      <c r="H68" s="124"/>
      <c r="I68" s="124"/>
      <c r="J68" s="124"/>
      <c r="K68" s="124"/>
      <c r="L68" s="125"/>
    </row>
    <row r="69" spans="2:12" ht="13.8" x14ac:dyDescent="0.25">
      <c r="B69" s="138">
        <f>C68</f>
        <v>0.61458153333333321</v>
      </c>
      <c r="C69" s="140">
        <f>B69+(45*H9)</f>
        <v>0.6458313333333332</v>
      </c>
      <c r="D69" s="142">
        <v>45</v>
      </c>
      <c r="E69" s="144">
        <v>13</v>
      </c>
      <c r="F69" s="102" t="s">
        <v>9</v>
      </c>
      <c r="G69" s="103"/>
      <c r="H69" s="103"/>
      <c r="I69" s="103"/>
      <c r="J69" s="103"/>
      <c r="K69" s="103"/>
      <c r="L69" s="104"/>
    </row>
    <row r="70" spans="2:12" ht="14.4" thickBot="1" x14ac:dyDescent="0.3">
      <c r="B70" s="139"/>
      <c r="C70" s="141"/>
      <c r="D70" s="143"/>
      <c r="E70" s="145"/>
      <c r="F70" s="105"/>
      <c r="G70" s="106"/>
      <c r="H70" s="106"/>
      <c r="I70" s="106"/>
      <c r="J70" s="106"/>
      <c r="K70" s="106"/>
      <c r="L70" s="107"/>
    </row>
    <row r="71" spans="2:12" ht="14.4" thickBot="1" x14ac:dyDescent="0.3">
      <c r="B71" s="84">
        <f>C69</f>
        <v>0.6458313333333332</v>
      </c>
      <c r="C71" s="85">
        <f>B71+(D71*H9)</f>
        <v>0.65277573333333316</v>
      </c>
      <c r="D71" s="207">
        <f>$I$17</f>
        <v>10</v>
      </c>
      <c r="E71" s="108"/>
      <c r="F71" s="123" t="s">
        <v>74</v>
      </c>
      <c r="G71" s="124"/>
      <c r="H71" s="124"/>
      <c r="I71" s="124"/>
      <c r="J71" s="124"/>
      <c r="K71" s="124"/>
      <c r="L71" s="125"/>
    </row>
    <row r="72" spans="2:12" x14ac:dyDescent="0.25">
      <c r="B72" s="158">
        <f>C71</f>
        <v>0.65277573333333316</v>
      </c>
      <c r="C72" s="160">
        <f>B72+(D72*$H$9)</f>
        <v>0.6770811333333332</v>
      </c>
      <c r="D72" s="146">
        <v>35</v>
      </c>
      <c r="E72" s="148"/>
      <c r="F72" s="149" t="s">
        <v>23</v>
      </c>
      <c r="G72" s="151" t="s">
        <v>33</v>
      </c>
      <c r="H72" s="151"/>
      <c r="I72" s="151"/>
      <c r="J72" s="151"/>
      <c r="K72" s="151"/>
      <c r="L72" s="152"/>
    </row>
    <row r="73" spans="2:12" ht="9.6" customHeight="1" thickBot="1" x14ac:dyDescent="0.3">
      <c r="B73" s="159"/>
      <c r="C73" s="161"/>
      <c r="D73" s="147"/>
      <c r="E73" s="148"/>
      <c r="F73" s="150"/>
      <c r="G73" s="153"/>
      <c r="H73" s="153"/>
      <c r="I73" s="153"/>
      <c r="J73" s="153"/>
      <c r="K73" s="153"/>
      <c r="L73" s="154"/>
    </row>
    <row r="74" spans="2:12" ht="15.6" customHeight="1" thickBot="1" x14ac:dyDescent="0.3">
      <c r="B74" s="109">
        <f>C72</f>
        <v>0.6770811333333332</v>
      </c>
      <c r="C74" s="110" t="s">
        <v>22</v>
      </c>
      <c r="D74" s="111"/>
      <c r="E74" s="112"/>
      <c r="F74" s="155" t="s">
        <v>24</v>
      </c>
      <c r="G74" s="156"/>
      <c r="H74" s="156"/>
      <c r="I74" s="156"/>
      <c r="J74" s="156"/>
      <c r="K74" s="156"/>
      <c r="L74" s="157"/>
    </row>
  </sheetData>
  <sheetProtection algorithmName="SHA-512" hashValue="Qm3h9ByWnuZwRL/url+OIIOjkpvx2z6sOi7LxIp5XFZnh6nQLz+M+zILN9NnRU/Kck6m1+rXXhKEkaehdyoY8g==" saltValue="94xqiCmTA4fZL5/SCJEiBA==" spinCount="100000" sheet="1" objects="1" scenarios="1"/>
  <mergeCells count="111">
    <mergeCell ref="B12:H12"/>
    <mergeCell ref="F41:L41"/>
    <mergeCell ref="F42:L42"/>
    <mergeCell ref="F43:L43"/>
    <mergeCell ref="F44:L44"/>
    <mergeCell ref="F37:L37"/>
    <mergeCell ref="G23:J23"/>
    <mergeCell ref="B15:H15"/>
    <mergeCell ref="F45:L45"/>
    <mergeCell ref="F38:L38"/>
    <mergeCell ref="F39:L39"/>
    <mergeCell ref="B17:H17"/>
    <mergeCell ref="B16:H16"/>
    <mergeCell ref="B27:F27"/>
    <mergeCell ref="B22:F22"/>
    <mergeCell ref="G18:J18"/>
    <mergeCell ref="G20:J20"/>
    <mergeCell ref="G24:J24"/>
    <mergeCell ref="G25:J25"/>
    <mergeCell ref="G26:J26"/>
    <mergeCell ref="F31:L31"/>
    <mergeCell ref="F32:L32"/>
    <mergeCell ref="F33:L33"/>
    <mergeCell ref="F35:L35"/>
    <mergeCell ref="K18:L26"/>
    <mergeCell ref="G21:J21"/>
    <mergeCell ref="G19:J19"/>
    <mergeCell ref="G27:L27"/>
    <mergeCell ref="G22:J22"/>
    <mergeCell ref="B66:B67"/>
    <mergeCell ref="C66:C67"/>
    <mergeCell ref="D66:D67"/>
    <mergeCell ref="E66:E67"/>
    <mergeCell ref="E38:E39"/>
    <mergeCell ref="E41:E42"/>
    <mergeCell ref="C41:C42"/>
    <mergeCell ref="C38:C39"/>
    <mergeCell ref="B41:B42"/>
    <mergeCell ref="D38:D39"/>
    <mergeCell ref="D41:D42"/>
    <mergeCell ref="B38:B39"/>
    <mergeCell ref="E44:E45"/>
    <mergeCell ref="E54:E55"/>
    <mergeCell ref="B44:B45"/>
    <mergeCell ref="D44:D45"/>
    <mergeCell ref="C44:C45"/>
    <mergeCell ref="D32:D33"/>
    <mergeCell ref="D35:D36"/>
    <mergeCell ref="B32:B33"/>
    <mergeCell ref="C32:C33"/>
    <mergeCell ref="B35:B36"/>
    <mergeCell ref="C35:C36"/>
    <mergeCell ref="E32:E33"/>
    <mergeCell ref="E35:E36"/>
    <mergeCell ref="B60:B61"/>
    <mergeCell ref="D48:D49"/>
    <mergeCell ref="B51:B52"/>
    <mergeCell ref="C51:C52"/>
    <mergeCell ref="D54:D55"/>
    <mergeCell ref="B48:B49"/>
    <mergeCell ref="D51:D52"/>
    <mergeCell ref="C48:C49"/>
    <mergeCell ref="B54:B55"/>
    <mergeCell ref="C54:C55"/>
    <mergeCell ref="B63:B64"/>
    <mergeCell ref="C63:C64"/>
    <mergeCell ref="F61:L61"/>
    <mergeCell ref="F60:L60"/>
    <mergeCell ref="B13:G14"/>
    <mergeCell ref="F59:L59"/>
    <mergeCell ref="E48:E49"/>
    <mergeCell ref="F48:L48"/>
    <mergeCell ref="F49:L49"/>
    <mergeCell ref="E51:E52"/>
    <mergeCell ref="F51:L51"/>
    <mergeCell ref="F52:L52"/>
    <mergeCell ref="F53:L53"/>
    <mergeCell ref="F54:L54"/>
    <mergeCell ref="F55:L55"/>
    <mergeCell ref="E57:E58"/>
    <mergeCell ref="D57:D58"/>
    <mergeCell ref="C57:C58"/>
    <mergeCell ref="B57:B58"/>
    <mergeCell ref="E63:E64"/>
    <mergeCell ref="D63:D64"/>
    <mergeCell ref="E60:E61"/>
    <mergeCell ref="D60:D61"/>
    <mergeCell ref="C60:C61"/>
    <mergeCell ref="B69:B70"/>
    <mergeCell ref="C69:C70"/>
    <mergeCell ref="D69:D70"/>
    <mergeCell ref="E69:E70"/>
    <mergeCell ref="D72:D73"/>
    <mergeCell ref="E72:E73"/>
    <mergeCell ref="F72:F73"/>
    <mergeCell ref="G72:L73"/>
    <mergeCell ref="F74:L74"/>
    <mergeCell ref="B72:B73"/>
    <mergeCell ref="C72:C73"/>
    <mergeCell ref="F71:L71"/>
    <mergeCell ref="F34:L34"/>
    <mergeCell ref="F40:L40"/>
    <mergeCell ref="F50:L50"/>
    <mergeCell ref="F56:L56"/>
    <mergeCell ref="F62:L62"/>
    <mergeCell ref="F63:L63"/>
    <mergeCell ref="F64:L64"/>
    <mergeCell ref="F65:L65"/>
    <mergeCell ref="F68:L68"/>
    <mergeCell ref="F36:L36"/>
    <mergeCell ref="F58:L58"/>
  </mergeCells>
  <phoneticPr fontId="0" type="noConversion"/>
  <pageMargins left="0.59055118110236227" right="0.59055118110236227" top="0.6692913385826772" bottom="0.55118110236220474" header="0.31496062992125984" footer="0"/>
  <pageSetup paperSize="9" scale="77" fitToHeight="0" orientation="portrait" horizontalDpi="4294967293" r:id="rId1"/>
  <headerFooter alignWithMargins="0">
    <oddHeader>&amp;LVejledende faglig lektionsoversigt, udarbejdet af:&amp;R&amp;G</oddHeader>
    <oddFooter>&amp;LLektionsplanen er godkendt af:&amp;C&amp;G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Zeros="0" workbookViewId="0">
      <selection activeCell="C27" sqref="C27"/>
    </sheetView>
  </sheetViews>
  <sheetFormatPr defaultColWidth="9.109375" defaultRowHeight="13.2" x14ac:dyDescent="0.25"/>
  <cols>
    <col min="1" max="1" width="31" style="14" customWidth="1"/>
    <col min="2" max="7" width="14.44140625" style="14" customWidth="1"/>
    <col min="8" max="8" width="5.6640625" style="14" customWidth="1"/>
    <col min="9" max="16384" width="9.109375" style="14"/>
  </cols>
  <sheetData>
    <row r="1" spans="1:8" ht="15.6" x14ac:dyDescent="0.3">
      <c r="A1" s="12" t="s">
        <v>43</v>
      </c>
      <c r="B1" s="13"/>
      <c r="C1" s="13"/>
      <c r="D1" s="6" t="s">
        <v>35</v>
      </c>
      <c r="E1" s="13"/>
      <c r="F1" s="13"/>
    </row>
    <row r="2" spans="1:8" ht="15.6" x14ac:dyDescent="0.3">
      <c r="B2" s="15"/>
      <c r="C2" s="15"/>
      <c r="D2" s="15"/>
      <c r="E2" s="15"/>
      <c r="F2" s="15"/>
    </row>
    <row r="3" spans="1:8" ht="15.6" x14ac:dyDescent="0.25">
      <c r="A3" s="16" t="s">
        <v>44</v>
      </c>
      <c r="B3" s="17"/>
      <c r="C3" s="17"/>
      <c r="D3" s="17"/>
      <c r="E3" s="18"/>
      <c r="F3" s="19"/>
      <c r="G3" s="19"/>
      <c r="H3" s="19"/>
    </row>
    <row r="4" spans="1:8" ht="15.6" x14ac:dyDescent="0.3">
      <c r="A4" s="12" t="s">
        <v>45</v>
      </c>
      <c r="B4" s="20"/>
      <c r="C4" s="21"/>
      <c r="D4" s="22"/>
      <c r="E4" s="23"/>
      <c r="F4" s="24"/>
    </row>
    <row r="5" spans="1:8" ht="15.6" x14ac:dyDescent="0.3">
      <c r="A5" s="25"/>
      <c r="B5" s="20"/>
      <c r="C5" s="21"/>
      <c r="D5" s="22"/>
      <c r="E5" s="23"/>
      <c r="F5" s="24"/>
    </row>
    <row r="6" spans="1:8" ht="15.6" x14ac:dyDescent="0.3">
      <c r="A6" s="25" t="s">
        <v>46</v>
      </c>
      <c r="B6" s="20"/>
      <c r="C6" s="21"/>
      <c r="D6" s="22"/>
      <c r="E6" s="23"/>
      <c r="F6" s="24"/>
    </row>
    <row r="7" spans="1:8" ht="15.6" x14ac:dyDescent="0.3">
      <c r="B7" s="20"/>
      <c r="C7" s="21"/>
      <c r="D7" s="22"/>
      <c r="E7" s="23"/>
      <c r="F7" s="24"/>
    </row>
    <row r="8" spans="1:8" x14ac:dyDescent="0.25">
      <c r="A8" s="16" t="s">
        <v>47</v>
      </c>
      <c r="B8" s="26"/>
      <c r="C8" s="24"/>
      <c r="D8" s="24"/>
      <c r="E8" s="24"/>
      <c r="F8" s="24"/>
    </row>
    <row r="9" spans="1:8" x14ac:dyDescent="0.25">
      <c r="A9" s="27" t="s">
        <v>48</v>
      </c>
      <c r="B9" s="198">
        <f>Lektionsoversigt!G20</f>
        <v>0</v>
      </c>
      <c r="C9" s="198"/>
      <c r="D9" s="198"/>
      <c r="E9" s="198"/>
      <c r="F9" s="198"/>
      <c r="G9" s="198"/>
    </row>
    <row r="10" spans="1:8" x14ac:dyDescent="0.25">
      <c r="A10" s="27" t="s">
        <v>67</v>
      </c>
      <c r="B10" s="43">
        <f>Lektionsoversigt!G21</f>
        <v>0</v>
      </c>
      <c r="C10" s="44"/>
      <c r="D10" s="44"/>
      <c r="E10" s="44"/>
      <c r="F10" s="44"/>
      <c r="G10" s="45"/>
    </row>
    <row r="11" spans="1:8" x14ac:dyDescent="0.25">
      <c r="A11" s="27" t="s">
        <v>68</v>
      </c>
      <c r="B11" s="43">
        <f>Lektionsoversigt!G22</f>
        <v>0</v>
      </c>
      <c r="C11" s="44"/>
      <c r="D11" s="44"/>
      <c r="E11" s="44"/>
      <c r="F11" s="44"/>
      <c r="G11" s="45"/>
    </row>
    <row r="12" spans="1:8" x14ac:dyDescent="0.25">
      <c r="A12" s="27" t="s">
        <v>49</v>
      </c>
      <c r="B12" s="39">
        <f>Lektionsoversigt!G23</f>
        <v>0</v>
      </c>
      <c r="C12" s="40"/>
      <c r="D12" s="40"/>
      <c r="E12" s="40"/>
      <c r="F12" s="40"/>
      <c r="G12" s="41"/>
    </row>
    <row r="13" spans="1:8" x14ac:dyDescent="0.25">
      <c r="A13" s="27" t="s">
        <v>50</v>
      </c>
      <c r="B13" s="197">
        <f>Lektionsoversigt!G24</f>
        <v>0</v>
      </c>
      <c r="C13" s="197"/>
      <c r="D13" s="197"/>
      <c r="E13" s="197"/>
      <c r="F13" s="197"/>
      <c r="G13" s="197"/>
    </row>
    <row r="14" spans="1:8" x14ac:dyDescent="0.25">
      <c r="A14" s="27" t="s">
        <v>69</v>
      </c>
      <c r="B14" s="197">
        <f>Lektionsoversigt!G27</f>
        <v>0</v>
      </c>
      <c r="C14" s="197"/>
      <c r="D14" s="197"/>
      <c r="E14" s="197"/>
      <c r="F14" s="197"/>
      <c r="G14" s="197"/>
    </row>
    <row r="15" spans="1:8" x14ac:dyDescent="0.25">
      <c r="A15" s="42"/>
      <c r="B15" s="28"/>
      <c r="C15" s="28"/>
      <c r="D15" s="28"/>
      <c r="E15" s="28"/>
      <c r="F15" s="28"/>
      <c r="G15" s="28"/>
    </row>
    <row r="16" spans="1:8" x14ac:dyDescent="0.25">
      <c r="A16" s="16" t="s">
        <v>51</v>
      </c>
      <c r="B16" s="24"/>
      <c r="C16" s="24"/>
      <c r="D16" s="28"/>
      <c r="E16" s="24"/>
      <c r="F16" s="24"/>
    </row>
    <row r="17" spans="1:7" x14ac:dyDescent="0.25">
      <c r="A17" s="27" t="s">
        <v>65</v>
      </c>
      <c r="B17" s="199">
        <f>IF(Lektionsoversigt!G25&lt;&gt;0,Lektionsoversigt!G25,Lektionsoversigt!G21)</f>
        <v>0</v>
      </c>
      <c r="C17" s="199"/>
      <c r="D17" s="199"/>
      <c r="E17" s="199"/>
      <c r="F17" s="199"/>
      <c r="G17" s="199"/>
    </row>
    <row r="18" spans="1:7" ht="15.6" customHeight="1" x14ac:dyDescent="0.25">
      <c r="A18" s="27" t="s">
        <v>66</v>
      </c>
      <c r="B18" s="199">
        <f>IF(Lektionsoversigt!G26&lt;&gt;0,Lektionsoversigt!G26,Lektionsoversigt!G21)</f>
        <v>0</v>
      </c>
      <c r="C18" s="199"/>
      <c r="D18" s="199"/>
      <c r="E18" s="199"/>
      <c r="F18" s="199"/>
      <c r="G18" s="199"/>
    </row>
    <row r="20" spans="1:7" x14ac:dyDescent="0.25">
      <c r="A20" s="16" t="s">
        <v>53</v>
      </c>
      <c r="B20" s="26"/>
      <c r="C20" s="24"/>
      <c r="D20" s="24"/>
      <c r="E20" s="24"/>
      <c r="F20" s="24"/>
    </row>
    <row r="21" spans="1:7" x14ac:dyDescent="0.25">
      <c r="A21" s="200" t="s">
        <v>54</v>
      </c>
      <c r="B21" s="200"/>
      <c r="C21" s="200"/>
      <c r="D21" s="201">
        <f>Lektionsoversigt!G18</f>
        <v>0</v>
      </c>
      <c r="E21" s="202"/>
      <c r="F21" s="202"/>
      <c r="G21" s="203"/>
    </row>
    <row r="22" spans="1:7" ht="12.75" customHeight="1" x14ac:dyDescent="0.25">
      <c r="A22" s="200" t="s">
        <v>55</v>
      </c>
      <c r="B22" s="200"/>
      <c r="C22" s="200"/>
      <c r="D22" s="204">
        <f>Lektionsoversigt!G19</f>
        <v>0</v>
      </c>
      <c r="E22" s="204"/>
      <c r="F22" s="204"/>
      <c r="G22" s="204"/>
    </row>
    <row r="23" spans="1:7" x14ac:dyDescent="0.25">
      <c r="A23" s="200"/>
      <c r="B23" s="200"/>
      <c r="C23" s="200"/>
      <c r="D23" s="204"/>
      <c r="E23" s="204"/>
      <c r="F23" s="204"/>
      <c r="G23" s="204"/>
    </row>
    <row r="24" spans="1:7" x14ac:dyDescent="0.25">
      <c r="B24" s="24"/>
      <c r="C24" s="24"/>
      <c r="D24" s="30"/>
      <c r="E24" s="24"/>
      <c r="F24" s="24"/>
    </row>
    <row r="25" spans="1:7" x14ac:dyDescent="0.25">
      <c r="A25" s="16" t="s">
        <v>56</v>
      </c>
      <c r="B25" s="29"/>
      <c r="C25" s="24"/>
      <c r="D25" s="26"/>
      <c r="E25" s="24"/>
      <c r="F25" s="24"/>
    </row>
    <row r="26" spans="1:7" ht="13.5" customHeight="1" x14ac:dyDescent="0.25">
      <c r="A26" s="27" t="s">
        <v>57</v>
      </c>
      <c r="B26" s="205">
        <f>Lektionsoversigt!G30</f>
        <v>0</v>
      </c>
      <c r="C26" s="205"/>
      <c r="D26" s="205" t="str">
        <f>Lektionsoversigt!G47</f>
        <v/>
      </c>
      <c r="E26" s="205"/>
      <c r="F26" s="206"/>
      <c r="G26" s="206"/>
    </row>
    <row r="27" spans="1:7" ht="13.5" customHeight="1" x14ac:dyDescent="0.25">
      <c r="A27" s="27" t="s">
        <v>58</v>
      </c>
      <c r="B27" s="31">
        <f>Lektionsoversigt!B31</f>
        <v>0.625</v>
      </c>
      <c r="C27" s="31">
        <f>Lektionsoversigt!C44</f>
        <v>0.84722079999999989</v>
      </c>
      <c r="D27" s="31">
        <f>Lektionsoversigt!B48</f>
        <v>0.33333333333333331</v>
      </c>
      <c r="E27" s="31">
        <f>Lektionsoversigt!C69</f>
        <v>0.6458313333333332</v>
      </c>
      <c r="F27" s="32"/>
      <c r="G27" s="32"/>
    </row>
    <row r="28" spans="1:7" x14ac:dyDescent="0.25">
      <c r="B28" s="33"/>
    </row>
    <row r="29" spans="1:7" x14ac:dyDescent="0.25">
      <c r="A29" s="16" t="s">
        <v>59</v>
      </c>
      <c r="B29" s="29"/>
      <c r="C29" s="29"/>
      <c r="D29" s="29"/>
      <c r="E29" s="34"/>
      <c r="F29" s="24"/>
    </row>
    <row r="30" spans="1:7" x14ac:dyDescent="0.25">
      <c r="A30" s="27" t="s">
        <v>29</v>
      </c>
      <c r="B30" s="35" t="str">
        <f>Lektionsoversigt!G47</f>
        <v/>
      </c>
      <c r="C30" s="36"/>
      <c r="D30" s="36"/>
      <c r="E30" s="36"/>
    </row>
    <row r="31" spans="1:7" x14ac:dyDescent="0.25">
      <c r="A31" s="27" t="s">
        <v>60</v>
      </c>
      <c r="B31" s="37">
        <f>Lektionsoversigt!B72</f>
        <v>0.65277573333333316</v>
      </c>
      <c r="C31" s="23"/>
      <c r="D31" s="23"/>
      <c r="E31" s="23"/>
    </row>
    <row r="32" spans="1:7" x14ac:dyDescent="0.25">
      <c r="A32" s="38" t="s">
        <v>61</v>
      </c>
      <c r="B32" s="37">
        <f>Lektionsoversigt!C72</f>
        <v>0.6770811333333332</v>
      </c>
      <c r="C32" s="23"/>
      <c r="D32" s="23"/>
      <c r="E32" s="23"/>
    </row>
  </sheetData>
  <sheetProtection algorithmName="SHA-512" hashValue="pqkeEP01CHX0NYhSTXdTmLsZR2Pgh8yBnAXne5T3nsaWwgUkuPr+ZFmWgBiAyhpC1WdmZn2r1QFtw2Rv5SnZ/w==" saltValue="GdZvC1Cs71d1/4onswo4ig==" spinCount="100000" sheet="1" objects="1" scenarios="1"/>
  <mergeCells count="12">
    <mergeCell ref="A21:C21"/>
    <mergeCell ref="D21:G21"/>
    <mergeCell ref="A22:C23"/>
    <mergeCell ref="D22:G23"/>
    <mergeCell ref="B26:C26"/>
    <mergeCell ref="D26:E26"/>
    <mergeCell ref="F26:G26"/>
    <mergeCell ref="B14:G14"/>
    <mergeCell ref="B9:G9"/>
    <mergeCell ref="B13:G13"/>
    <mergeCell ref="B17:G17"/>
    <mergeCell ref="B18:G18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Grundkursus + tank</dc:title>
  <dc:subject>ADR-Uddannelserne</dc:subject>
  <dc:creator>sep</dc:creator>
  <cp:lastModifiedBy>Jørgen Gregersen</cp:lastModifiedBy>
  <cp:lastPrinted>2017-07-11T11:27:03Z</cp:lastPrinted>
  <dcterms:created xsi:type="dcterms:W3CDTF">2003-12-18T09:10:24Z</dcterms:created>
  <dcterms:modified xsi:type="dcterms:W3CDTF">2017-07-11T11:27:18Z</dcterms:modified>
</cp:coreProperties>
</file>