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G61" i="1"/>
  <c r="D25" i="6" s="1"/>
  <c r="D143" i="1"/>
  <c r="D135" i="1"/>
  <c r="D129" i="1"/>
  <c r="D123" i="1"/>
  <c r="D117" i="1"/>
  <c r="D108" i="1"/>
  <c r="D102" i="1"/>
  <c r="D96" i="1"/>
  <c r="D90" i="1"/>
  <c r="D82" i="1"/>
  <c r="D76" i="1"/>
  <c r="D70" i="1"/>
  <c r="D64" i="1"/>
  <c r="D54" i="1"/>
  <c r="D48" i="1"/>
  <c r="D42" i="1"/>
  <c r="D36" i="1"/>
  <c r="B141" i="1" l="1"/>
  <c r="J26" i="6" s="1"/>
  <c r="C141" i="1"/>
  <c r="B143" i="1" s="1"/>
  <c r="C143" i="1" s="1"/>
  <c r="B144" i="1" s="1"/>
  <c r="C144" i="1" s="1"/>
  <c r="F12" i="1"/>
  <c r="G12" i="1" s="1"/>
  <c r="G87" i="1" s="1"/>
  <c r="B62" i="1"/>
  <c r="D26" i="6" s="1"/>
  <c r="G32" i="1"/>
  <c r="B25" i="6" s="1"/>
  <c r="B115" i="1"/>
  <c r="D132" i="1"/>
  <c r="D126" i="1"/>
  <c r="D120" i="1"/>
  <c r="B88" i="1"/>
  <c r="F26" i="6" s="1"/>
  <c r="C88" i="1"/>
  <c r="D105" i="1"/>
  <c r="D99" i="1"/>
  <c r="D93" i="1"/>
  <c r="D79" i="1"/>
  <c r="D73" i="1"/>
  <c r="D67" i="1"/>
  <c r="G11" i="1"/>
  <c r="C33" i="1" s="1"/>
  <c r="B34" i="1" s="1"/>
  <c r="C34" i="1" s="1"/>
  <c r="B33" i="1"/>
  <c r="B26" i="6" s="1"/>
  <c r="D51" i="1"/>
  <c r="D45" i="1"/>
  <c r="D39" i="1"/>
  <c r="D33" i="1"/>
  <c r="C62" i="1" l="1"/>
  <c r="B36" i="1"/>
  <c r="C36" i="1" s="1"/>
  <c r="B37" i="1" s="1"/>
  <c r="C37" i="1" s="1"/>
  <c r="B39" i="1" s="1"/>
  <c r="C39" i="1" s="1"/>
  <c r="B40" i="1" s="1"/>
  <c r="C40" i="1" s="1"/>
  <c r="B64" i="1"/>
  <c r="C64" i="1" s="1"/>
  <c r="B65" i="1" s="1"/>
  <c r="C65" i="1" s="1"/>
  <c r="B67" i="1" s="1"/>
  <c r="C67" i="1" s="1"/>
  <c r="B68" i="1" s="1"/>
  <c r="C68" i="1" s="1"/>
  <c r="B90" i="1"/>
  <c r="C90" i="1" s="1"/>
  <c r="B91" i="1" s="1"/>
  <c r="C91" i="1" s="1"/>
  <c r="B93" i="1" s="1"/>
  <c r="C93" i="1" s="1"/>
  <c r="B94" i="1" s="1"/>
  <c r="C94" i="1" s="1"/>
  <c r="H12" i="1"/>
  <c r="G114" i="1" s="1"/>
  <c r="F25" i="6"/>
  <c r="C115" i="1"/>
  <c r="H26" i="6"/>
  <c r="B146" i="1"/>
  <c r="C146" i="1" s="1"/>
  <c r="B147" i="1" s="1"/>
  <c r="B30" i="6" s="1"/>
  <c r="K26" i="6"/>
  <c r="G140" i="1"/>
  <c r="B70" i="1" l="1"/>
  <c r="C70" i="1" s="1"/>
  <c r="B71" i="1" s="1"/>
  <c r="C71" i="1" s="1"/>
  <c r="B73" i="1" s="1"/>
  <c r="C73" i="1" s="1"/>
  <c r="B74" i="1" s="1"/>
  <c r="C74" i="1" s="1"/>
  <c r="B96" i="1"/>
  <c r="C96" i="1" s="1"/>
  <c r="B97" i="1" s="1"/>
  <c r="C97" i="1" s="1"/>
  <c r="B99" i="1" s="1"/>
  <c r="C99" i="1" s="1"/>
  <c r="B100" i="1" s="1"/>
  <c r="C100" i="1" s="1"/>
  <c r="B42" i="1"/>
  <c r="C42" i="1" s="1"/>
  <c r="B43" i="1" s="1"/>
  <c r="C43" i="1" s="1"/>
  <c r="B45" i="1" s="1"/>
  <c r="C45" i="1" s="1"/>
  <c r="B46" i="1" s="1"/>
  <c r="C46" i="1" s="1"/>
  <c r="J25" i="6"/>
  <c r="B29" i="6"/>
  <c r="I12" i="1"/>
  <c r="H25" i="6"/>
  <c r="C147" i="1"/>
  <c r="B117" i="1"/>
  <c r="C117" i="1" s="1"/>
  <c r="B118" i="1" s="1"/>
  <c r="C118" i="1" s="1"/>
  <c r="B120" i="1" s="1"/>
  <c r="C120" i="1" s="1"/>
  <c r="B121" i="1" s="1"/>
  <c r="C121" i="1" s="1"/>
  <c r="B123" i="1" l="1"/>
  <c r="C123" i="1" s="1"/>
  <c r="B124" i="1" s="1"/>
  <c r="C124" i="1" s="1"/>
  <c r="B126" i="1" s="1"/>
  <c r="C126" i="1" s="1"/>
  <c r="B127" i="1" s="1"/>
  <c r="C127" i="1" s="1"/>
  <c r="B48" i="1"/>
  <c r="C48" i="1" s="1"/>
  <c r="B49" i="1" s="1"/>
  <c r="C49" i="1" s="1"/>
  <c r="B51" i="1" s="1"/>
  <c r="C51" i="1" s="1"/>
  <c r="B52" i="1" s="1"/>
  <c r="C52" i="1" s="1"/>
  <c r="B76" i="1"/>
  <c r="C76" i="1" s="1"/>
  <c r="B77" i="1" s="1"/>
  <c r="C77" i="1" s="1"/>
  <c r="B79" i="1" s="1"/>
  <c r="C79" i="1" s="1"/>
  <c r="B80" i="1" s="1"/>
  <c r="C80" i="1" s="1"/>
  <c r="B102" i="1"/>
  <c r="C102" i="1" s="1"/>
  <c r="B103" i="1" s="1"/>
  <c r="C103" i="1" s="1"/>
  <c r="B105" i="1" s="1"/>
  <c r="C105" i="1" s="1"/>
  <c r="B106" i="1" s="1"/>
  <c r="C106" i="1" s="1"/>
  <c r="B149" i="1"/>
  <c r="B31" i="6"/>
  <c r="B82" i="1" l="1"/>
  <c r="C82" i="1" s="1"/>
  <c r="B83" i="1" s="1"/>
  <c r="C83" i="1" s="1"/>
  <c r="E26" i="6" s="1"/>
  <c r="B129" i="1"/>
  <c r="C129" i="1" s="1"/>
  <c r="B130" i="1" s="1"/>
  <c r="C130" i="1" s="1"/>
  <c r="B132" i="1" s="1"/>
  <c r="C132" i="1" s="1"/>
  <c r="B133" i="1" s="1"/>
  <c r="C133" i="1" s="1"/>
  <c r="B54" i="1"/>
  <c r="C54" i="1" s="1"/>
  <c r="B55" i="1" s="1"/>
  <c r="C55" i="1" s="1"/>
  <c r="C26" i="6" s="1"/>
  <c r="C109" i="1"/>
  <c r="G26" i="6" s="1"/>
  <c r="B108" i="1"/>
  <c r="C108" i="1" s="1"/>
  <c r="B109" i="1" s="1"/>
  <c r="B135" i="1" l="1"/>
  <c r="C135" i="1" s="1"/>
  <c r="B136" i="1" s="1"/>
  <c r="C136" i="1" s="1"/>
  <c r="I26" i="6" s="1"/>
</calcChain>
</file>

<file path=xl/comments1.xml><?xml version="1.0" encoding="utf-8"?>
<comments xmlns="http://schemas.openxmlformats.org/spreadsheetml/2006/main">
  <authors>
    <author>Jørgen Gregersen</author>
    <author>Svend ny</author>
  </authors>
  <commentList>
    <comment ref="F26"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7"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8" authorId="1" shapeId="0">
      <text>
        <r>
          <rPr>
            <b/>
            <sz val="9"/>
            <color indexed="81"/>
            <rFont val="Tahoma"/>
            <family val="2"/>
          </rPr>
          <t>Særlig info:
Kunne være, hvis adgang til undervisning eller eksamen kræver særlige foranstaltninger eller lignende. (Eksempelvis: Ringe til portner, tlf. xx xx xx xx). Anmærkning overføres aut. til Anmeldelse/Bestillings-ark.</t>
        </r>
      </text>
    </comment>
  </commentList>
</comments>
</file>

<file path=xl/sharedStrings.xml><?xml version="1.0" encoding="utf-8"?>
<sst xmlns="http://schemas.openxmlformats.org/spreadsheetml/2006/main" count="162" uniqueCount="115">
  <si>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</si>
  <si>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</si>
  <si>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</si>
  <si>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</si>
  <si>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</si>
  <si>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</si>
  <si>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</si>
  <si>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</si>
  <si>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</si>
  <si>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</si>
  <si>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</si>
  <si>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</si>
  <si>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</si>
  <si>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</si>
  <si>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5</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</si>
  <si>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</si>
  <si>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</si>
  <si>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</si>
  <si>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</si>
  <si>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</si>
  <si>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</si>
  <si>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</si>
  <si>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</si>
  <si>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</si>
  <si>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</si>
  <si>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</si>
  <si>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Regler for begrænsninger i transporteret mængde i visse klasser</t>
  </si>
  <si>
    <t>Lastsikring (surring/stuvning)</t>
  </si>
  <si>
    <t>Formål med og betjening af teknisk udstyr på køretøjer. (eks. køleanlæg)</t>
  </si>
  <si>
    <t>Tank</t>
  </si>
  <si>
    <t>Særlige regler for transport i tanke og tankcontainere</t>
  </si>
  <si>
    <t>Særlige krav til køretøjer</t>
  </si>
  <si>
    <t>Specifikke yderligere bestemmelser, der finder anvendelse på brugen af disse køretøjer, herunder:</t>
  </si>
  <si>
    <t xml:space="preserve">godkendelsesattester, godkendelsesmærkning, </t>
  </si>
  <si>
    <t>Afmærkning med faresedler og orangefarvede skilte mv.</t>
  </si>
  <si>
    <t>Generel teoretisk viden om de forskellige og forskelligartede lastnings- og aflæsningssystemer</t>
  </si>
  <si>
    <t>Hvorledes køretøjer reagerer under kørsel, herunder ladningens bevægelser</t>
  </si>
  <si>
    <t>Belæsningsforhold, herunder</t>
  </si>
  <si>
    <t>Forholdsregler i forbindelse med statisk elektricitet</t>
  </si>
  <si>
    <t xml:space="preserve">lastfordeling </t>
  </si>
  <si>
    <t>Fyldningsgrad, vægtfylde,</t>
  </si>
  <si>
    <t>-</t>
  </si>
  <si>
    <t>Eksamen</t>
  </si>
  <si>
    <t>Evaluering og afslutning</t>
  </si>
  <si>
    <t>Pause og klargøring til eksamen</t>
  </si>
  <si>
    <t>antal minutter</t>
  </si>
  <si>
    <t>Kursusudbyder (navn)</t>
  </si>
  <si>
    <t>Kursusudbyder (adresse)</t>
  </si>
  <si>
    <t>Undervisningen afholdes (adr.):</t>
  </si>
  <si>
    <t>Eksamen afholdes (adr.hvis anden):</t>
  </si>
  <si>
    <t>Eksamensdato</t>
  </si>
  <si>
    <t>Antal kursister:</t>
  </si>
  <si>
    <t>(kombineret eksamen, dækkende grund og tank)</t>
  </si>
  <si>
    <t>Opsamling generelt, og eventuel repetition</t>
  </si>
  <si>
    <t>Sikringsbestemmelser (kapitel 1.10)</t>
  </si>
  <si>
    <t>(tt:mm)</t>
  </si>
  <si>
    <t>Introduktion til håndbog: Vejtransport af Farligt gods</t>
  </si>
  <si>
    <t>opsamling på- og evaluering af praktisk øvelse</t>
  </si>
  <si>
    <t>Indsats efter ulykke (1.-hjælp, beskyttelsesudstyr, skr. anvisninger mv.)</t>
  </si>
  <si>
    <t>Introduktion til afsnit i håndbog, særligt vedrørende transport i tanke</t>
  </si>
  <si>
    <t>Regler for sammenlæsning – også gældende (fødevarer/foderstoffer) - i samme køretøj.</t>
  </si>
  <si>
    <t xml:space="preserve">Fareskilte og faresedler (køretøj, veksellad, container). Ansvar, eget og andres </t>
  </si>
  <si>
    <t>Regler for miljøbeskyttelse, farligt affald - (kommunekemi, deklaration, - eksport, ledsagedokument)</t>
  </si>
  <si>
    <t>Hvad føreren bør gøre og ikke bør gøre, under transport af farligt gods</t>
  </si>
  <si>
    <t>Opsamling og eventuel repetition</t>
  </si>
  <si>
    <t>cfo@brs.dk</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</si>
  <si>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</si>
  <si>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</si>
  <si>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</si>
  <si>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</si>
  <si>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</si>
  <si>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</si>
  <si>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 xml:space="preserve">Transport som: Begrænsede og undtagne mængder </t>
  </si>
  <si>
    <t>Tunnelrestriktioner og tvangsruter</t>
  </si>
  <si>
    <t>Regler/sikkerhedsforanstaltninger ved håndtering, og i forbindelse med af- og pålæsning</t>
  </si>
  <si>
    <t>Trafiksikkerhed, - tunnelsikkerhed, bevidsthed om sikkerhed</t>
  </si>
  <si>
    <t>Oplæg til snere praktisk øvelse (Grundkursus)</t>
  </si>
  <si>
    <t>Skvulpeplader, rumopdeling m.v. Oplæg til  praktisk øvelse (Tank-del)</t>
  </si>
  <si>
    <t>Praktisk øvelse (TANK)</t>
  </si>
  <si>
    <t>Særlige risici og indsatsmuligheder vedr. uheld, ifm. tankvognstransporter af farligt gods</t>
  </si>
  <si>
    <t>Tunnelrestriktioner</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</si>
  <si>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</si>
  <si>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</si>
  <si>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</si>
  <si>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</si>
  <si>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</si>
  <si>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</si>
  <si>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</si>
  <si>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</si>
  <si>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</si>
  <si>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</si>
  <si>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</si>
  <si>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</si>
  <si>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</si>
  <si>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</si>
  <si>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</si>
  <si>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</si>
  <si>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</si>
  <si>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</si>
  <si>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</si>
  <si>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</si>
  <si>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</si>
  <si>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</si>
  <si>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</si>
  <si>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</si>
  <si>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</si>
  <si>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</si>
  <si>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</si>
  <si>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</si>
  <si>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Undervsiningen afholdes, adresse:</t>
  </si>
  <si>
    <t>Eksamen afholdes (adr. hvis anden)</t>
  </si>
  <si>
    <t>Bevisthed om sikring</t>
  </si>
  <si>
    <r>
      <t>Praktisk øvelse</t>
    </r>
    <r>
      <rPr>
        <sz val="11"/>
        <rFont val="Tahoma"/>
        <family val="2"/>
      </rPr>
      <t xml:space="preserve"> (Grund) grundlæggende viden om brug af:</t>
    </r>
  </si>
  <si>
    <r>
      <t>Praktisk øvelse</t>
    </r>
    <r>
      <rPr>
        <sz val="11"/>
        <rFont val="Tahoma"/>
        <family val="2"/>
      </rPr>
      <t>, fortsat</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</si>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</sst>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7"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sz val="12"/>
      <name val="Times New Roman"/>
      <family val="1"/>
    </font>
    <font>
      <u/>
      <sz val="10"/>
      <color indexed="12"/>
      <name val="Arial"/>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9"/>
      <color indexed="81"/>
      <name val="Tahoma"/>
      <family val="2"/>
    </font>
    <font>
      <sz val="11"/>
      <name val="Tahoma"/>
      <family val="2"/>
    </font>
    <font>
      <b/>
      <sz val="11"/>
      <name val="Tahoma"/>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alignment vertical="top"/>
      <protection locked="0"/>
    </xf>
    <xf numFmtId="0" fontId="2" fillId="0" borderId="0"/>
  </cellStyleXfs>
  <cellXfs count="304">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6" fillId="0" borderId="0" xfId="0" applyFont="1" applyProtection="1"/>
    <xf numFmtId="0" fontId="8" fillId="0" borderId="0" xfId="1" applyAlignment="1" applyProtection="1"/>
    <xf numFmtId="0" fontId="1" fillId="0" borderId="0" xfId="0" applyFont="1" applyFill="1" applyBorder="1" applyAlignment="1" applyProtection="1">
      <alignment horizontal="left" vertical="top"/>
    </xf>
    <xf numFmtId="0" fontId="1" fillId="0" borderId="0" xfId="2" applyFont="1" applyBorder="1" applyAlignment="1" applyProtection="1">
      <alignment horizontal="left" vertical="top"/>
    </xf>
    <xf numFmtId="0" fontId="6" fillId="0" borderId="0" xfId="0" applyFont="1" applyFill="1" applyBorder="1" applyAlignment="1" applyProtection="1">
      <alignment horizontal="left" vertical="top"/>
    </xf>
    <xf numFmtId="0" fontId="1" fillId="0" borderId="0" xfId="0" applyFont="1" applyFill="1" applyBorder="1" applyAlignment="1" applyProtection="1"/>
    <xf numFmtId="0" fontId="1" fillId="0" borderId="0" xfId="0" applyFont="1" applyFill="1" applyBorder="1" applyProtection="1"/>
    <xf numFmtId="0" fontId="1" fillId="0" borderId="0" xfId="0" applyFont="1" applyFill="1" applyBorder="1" applyAlignment="1" applyProtection="1">
      <alignment wrapText="1"/>
    </xf>
    <xf numFmtId="0" fontId="10" fillId="0" borderId="0" xfId="2" applyFont="1"/>
    <xf numFmtId="0" fontId="5" fillId="0" borderId="0" xfId="2" applyFont="1" applyBorder="1" applyAlignment="1"/>
    <xf numFmtId="0" fontId="2" fillId="0" borderId="0" xfId="2"/>
    <xf numFmtId="0" fontId="7" fillId="0" borderId="0" xfId="2" applyFont="1" applyBorder="1" applyAlignment="1"/>
    <xf numFmtId="0" fontId="11" fillId="0" borderId="0" xfId="2" applyFont="1"/>
    <xf numFmtId="0" fontId="7" fillId="0" borderId="0" xfId="2" applyFont="1" applyBorder="1" applyAlignment="1">
      <alignment horizontal="center" vertical="center"/>
    </xf>
    <xf numFmtId="0" fontId="7" fillId="0" borderId="0" xfId="2" applyFont="1" applyFill="1" applyBorder="1" applyAlignment="1">
      <alignment horizontal="center" vertical="center"/>
    </xf>
    <xf numFmtId="0" fontId="7" fillId="0" borderId="0" xfId="2" applyFont="1" applyBorder="1" applyAlignment="1">
      <alignment horizontal="center" vertical="center" wrapText="1"/>
    </xf>
    <xf numFmtId="0" fontId="7" fillId="0" borderId="0" xfId="2" applyFont="1" applyBorder="1"/>
    <xf numFmtId="0" fontId="2" fillId="0" borderId="0" xfId="2" applyBorder="1" applyAlignment="1">
      <alignment horizontal="center"/>
    </xf>
    <xf numFmtId="164" fontId="2" fillId="0" borderId="0" xfId="2" applyNumberFormat="1" applyBorder="1" applyAlignment="1">
      <alignment horizontal="center"/>
    </xf>
    <xf numFmtId="20" fontId="2" fillId="0" borderId="0" xfId="2" applyNumberFormat="1" applyBorder="1" applyAlignment="1">
      <alignment horizontal="center"/>
    </xf>
    <xf numFmtId="0" fontId="2" fillId="0" borderId="0" xfId="2" applyBorder="1"/>
    <xf numFmtId="0" fontId="13" fillId="0" borderId="0" xfId="2" applyFont="1"/>
    <xf numFmtId="0" fontId="3" fillId="0" borderId="0" xfId="2" applyFont="1" applyBorder="1"/>
    <xf numFmtId="0" fontId="10" fillId="0" borderId="1" xfId="2" applyFont="1" applyBorder="1" applyAlignment="1">
      <alignment vertical="top" wrapText="1"/>
    </xf>
    <xf numFmtId="0" fontId="3" fillId="0" borderId="0" xfId="2" applyFont="1" applyBorder="1" applyAlignment="1">
      <alignment horizontal="left"/>
    </xf>
    <xf numFmtId="0" fontId="2" fillId="0" borderId="0" xfId="2" applyFont="1" applyBorder="1"/>
    <xf numFmtId="20" fontId="2" fillId="0" borderId="1" xfId="2" applyNumberFormat="1" applyFont="1" applyBorder="1" applyAlignment="1">
      <alignment horizontal="center"/>
    </xf>
    <xf numFmtId="0" fontId="2" fillId="0" borderId="0" xfId="2" applyFont="1"/>
    <xf numFmtId="0" fontId="11" fillId="0" borderId="1" xfId="2" applyFont="1" applyBorder="1"/>
    <xf numFmtId="0" fontId="2" fillId="0" borderId="1" xfId="2" applyFont="1" applyBorder="1"/>
    <xf numFmtId="0" fontId="2" fillId="0" borderId="0" xfId="2" applyFont="1" applyFill="1" applyBorder="1"/>
    <xf numFmtId="165" fontId="2" fillId="0" borderId="1" xfId="2" applyNumberFormat="1" applyBorder="1" applyAlignment="1">
      <alignment horizontal="center"/>
    </xf>
    <xf numFmtId="165" fontId="2" fillId="0" borderId="0" xfId="2" applyNumberFormat="1" applyBorder="1" applyAlignment="1">
      <alignment horizontal="center"/>
    </xf>
    <xf numFmtId="20" fontId="2" fillId="0" borderId="1" xfId="2" applyNumberFormat="1" applyBorder="1" applyAlignment="1">
      <alignment horizontal="center"/>
    </xf>
    <xf numFmtId="0" fontId="10" fillId="0" borderId="1" xfId="2" applyFont="1" applyBorder="1" applyAlignment="1">
      <alignment horizontal="left" vertical="top" wrapText="1"/>
    </xf>
    <xf numFmtId="20" fontId="2" fillId="0" borderId="1" xfId="2" applyNumberFormat="1" applyBorder="1" applyAlignment="1">
      <alignment horizontal="center"/>
    </xf>
    <xf numFmtId="0" fontId="10" fillId="0" borderId="0" xfId="2" applyFont="1" applyBorder="1" applyAlignment="1">
      <alignment horizontal="left" vertical="top" wrapText="1"/>
    </xf>
    <xf numFmtId="0" fontId="2" fillId="0" borderId="0" xfId="2" applyBorder="1" applyAlignment="1">
      <alignment horizontal="left" vertical="center"/>
    </xf>
    <xf numFmtId="0" fontId="10" fillId="0" borderId="44" xfId="2" applyFont="1" applyBorder="1" applyAlignment="1">
      <alignment vertical="top" wrapText="1"/>
    </xf>
    <xf numFmtId="0" fontId="10" fillId="0" borderId="0" xfId="2" applyFont="1" applyBorder="1" applyAlignment="1">
      <alignment vertical="top" wrapText="1"/>
    </xf>
    <xf numFmtId="164" fontId="16" fillId="2" borderId="2" xfId="0" applyNumberFormat="1" applyFont="1" applyFill="1" applyBorder="1" applyAlignment="1" applyProtection="1">
      <alignment horizontal="center"/>
      <protection locked="0"/>
    </xf>
    <xf numFmtId="0" fontId="15" fillId="3" borderId="8" xfId="0" applyFont="1" applyFill="1" applyBorder="1" applyProtection="1"/>
    <xf numFmtId="0" fontId="15" fillId="3" borderId="9" xfId="0" applyFont="1" applyFill="1" applyBorder="1" applyProtection="1"/>
    <xf numFmtId="0" fontId="15" fillId="3" borderId="10" xfId="0" applyFont="1" applyFill="1" applyBorder="1" applyProtection="1"/>
    <xf numFmtId="20" fontId="16" fillId="2" borderId="3" xfId="0" applyNumberFormat="1" applyFont="1" applyFill="1" applyBorder="1" applyAlignment="1" applyProtection="1">
      <alignment horizontal="center"/>
      <protection locked="0"/>
    </xf>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6" fillId="2" borderId="2" xfId="0" applyNumberFormat="1"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15" fillId="3" borderId="14" xfId="0" applyFont="1" applyFill="1" applyBorder="1" applyProtection="1"/>
    <xf numFmtId="0" fontId="15" fillId="3" borderId="26" xfId="0" applyFont="1" applyFill="1" applyBorder="1" applyProtection="1"/>
    <xf numFmtId="0" fontId="15" fillId="3" borderId="27" xfId="0" applyFont="1" applyFill="1" applyBorder="1" applyProtection="1"/>
    <xf numFmtId="0" fontId="15" fillId="3" borderId="15" xfId="2" applyFont="1" applyFill="1" applyBorder="1" applyAlignment="1" applyProtection="1">
      <alignment horizontal="left"/>
    </xf>
    <xf numFmtId="0" fontId="16" fillId="3" borderId="16" xfId="2" applyFont="1" applyFill="1" applyBorder="1" applyAlignment="1" applyProtection="1">
      <alignment horizontal="left"/>
    </xf>
    <xf numFmtId="0" fontId="16" fillId="3" borderId="16" xfId="2" applyFont="1" applyFill="1" applyBorder="1" applyAlignment="1" applyProtection="1">
      <alignment horizontal="center"/>
    </xf>
    <xf numFmtId="0" fontId="15" fillId="3" borderId="11" xfId="2" applyFont="1" applyFill="1" applyBorder="1" applyAlignment="1" applyProtection="1">
      <alignment horizontal="left"/>
    </xf>
    <xf numFmtId="0" fontId="16" fillId="3" borderId="12" xfId="2" applyFont="1" applyFill="1" applyBorder="1" applyAlignment="1" applyProtection="1">
      <alignment horizontal="left"/>
    </xf>
    <xf numFmtId="0" fontId="16" fillId="3" borderId="12" xfId="2" applyFont="1" applyFill="1" applyBorder="1" applyAlignment="1" applyProtection="1">
      <alignment horizontal="center"/>
    </xf>
    <xf numFmtId="0" fontId="15" fillId="3" borderId="17" xfId="0" applyFont="1" applyFill="1" applyBorder="1" applyAlignment="1" applyProtection="1">
      <alignment horizontal="left"/>
    </xf>
    <xf numFmtId="0" fontId="15" fillId="3" borderId="6" xfId="0" applyFont="1" applyFill="1" applyBorder="1" applyAlignment="1" applyProtection="1">
      <alignment horizontal="left"/>
    </xf>
    <xf numFmtId="0" fontId="15" fillId="3" borderId="6" xfId="0" applyFont="1" applyFill="1" applyBorder="1" applyAlignment="1" applyProtection="1">
      <alignment horizontal="center"/>
    </xf>
    <xf numFmtId="0" fontId="16" fillId="2" borderId="55" xfId="0" applyFont="1" applyFill="1" applyBorder="1" applyAlignment="1" applyProtection="1">
      <alignment horizontal="center"/>
      <protection locked="0"/>
    </xf>
    <xf numFmtId="0" fontId="16" fillId="3" borderId="6" xfId="0" applyFont="1" applyFill="1" applyBorder="1" applyAlignment="1" applyProtection="1">
      <alignment horizontal="center"/>
    </xf>
    <xf numFmtId="0" fontId="15" fillId="3" borderId="6" xfId="0" applyFont="1" applyFill="1" applyBorder="1" applyProtection="1"/>
    <xf numFmtId="0" fontId="15" fillId="3" borderId="7" xfId="0" applyFont="1" applyFill="1" applyBorder="1" applyProtection="1"/>
    <xf numFmtId="0" fontId="15" fillId="0" borderId="0" xfId="0" applyFont="1" applyProtection="1"/>
    <xf numFmtId="0" fontId="15" fillId="0" borderId="18" xfId="0" applyFont="1" applyBorder="1" applyProtection="1"/>
    <xf numFmtId="0" fontId="15" fillId="0" borderId="19" xfId="0" applyFont="1" applyBorder="1" applyProtection="1"/>
    <xf numFmtId="164" fontId="16" fillId="0" borderId="20" xfId="0" applyNumberFormat="1" applyFont="1" applyFill="1" applyBorder="1" applyAlignment="1" applyProtection="1">
      <alignment horizontal="center"/>
    </xf>
    <xf numFmtId="0" fontId="15" fillId="4" borderId="9" xfId="0" applyFont="1" applyFill="1" applyBorder="1" applyAlignment="1" applyProtection="1"/>
    <xf numFmtId="0" fontId="15" fillId="4" borderId="3" xfId="0" applyFont="1" applyFill="1" applyBorder="1" applyAlignment="1" applyProtection="1"/>
    <xf numFmtId="20" fontId="15" fillId="0" borderId="21" xfId="0" applyNumberFormat="1" applyFont="1" applyBorder="1" applyProtection="1"/>
    <xf numFmtId="20" fontId="15" fillId="0" borderId="22" xfId="0" applyNumberFormat="1" applyFont="1" applyBorder="1" applyProtection="1"/>
    <xf numFmtId="0" fontId="15" fillId="0" borderId="22" xfId="0" applyFont="1" applyBorder="1" applyAlignment="1" applyProtection="1">
      <alignment horizontal="center"/>
    </xf>
    <xf numFmtId="0" fontId="15" fillId="0" borderId="23" xfId="0" applyFont="1" applyBorder="1" applyProtection="1"/>
    <xf numFmtId="20" fontId="15" fillId="0" borderId="42" xfId="0" applyNumberFormat="1" applyFont="1" applyBorder="1" applyAlignment="1" applyProtection="1">
      <alignment horizontal="center" vertical="center"/>
    </xf>
    <xf numFmtId="20" fontId="15" fillId="0" borderId="30" xfId="0" applyNumberFormat="1" applyFont="1" applyBorder="1" applyAlignment="1" applyProtection="1">
      <alignment horizontal="center" vertical="center"/>
    </xf>
    <xf numFmtId="0" fontId="15" fillId="2" borderId="1" xfId="0" applyFont="1" applyFill="1" applyBorder="1" applyAlignment="1" applyProtection="1">
      <alignment horizontal="center"/>
      <protection locked="0"/>
    </xf>
    <xf numFmtId="0" fontId="15" fillId="0" borderId="35" xfId="0" applyFont="1" applyBorder="1" applyAlignment="1" applyProtection="1">
      <alignment horizontal="center" vertical="center"/>
    </xf>
    <xf numFmtId="0" fontId="15" fillId="7" borderId="44" xfId="2" applyFont="1" applyFill="1" applyBorder="1" applyAlignment="1" applyProtection="1">
      <alignment horizontal="left" vertical="top" wrapText="1"/>
    </xf>
    <xf numFmtId="0" fontId="15" fillId="7" borderId="12" xfId="2" applyFont="1" applyFill="1" applyBorder="1" applyAlignment="1" applyProtection="1">
      <alignment horizontal="left" vertical="top" wrapText="1"/>
    </xf>
    <xf numFmtId="0" fontId="15" fillId="7" borderId="13" xfId="2" applyFont="1" applyFill="1" applyBorder="1" applyAlignment="1" applyProtection="1">
      <alignment horizontal="left" vertical="top" wrapText="1"/>
    </xf>
    <xf numFmtId="20" fontId="15" fillId="0" borderId="24" xfId="0" applyNumberFormat="1" applyFont="1" applyBorder="1" applyAlignment="1" applyProtection="1">
      <alignment horizontal="center" vertical="center"/>
    </xf>
    <xf numFmtId="20" fontId="15" fillId="0" borderId="1" xfId="0" applyNumberFormat="1" applyFont="1" applyBorder="1" applyAlignment="1" applyProtection="1">
      <alignment horizontal="center" vertical="center"/>
    </xf>
    <xf numFmtId="0" fontId="15" fillId="0" borderId="1" xfId="0" applyFont="1" applyBorder="1" applyProtection="1"/>
    <xf numFmtId="20" fontId="15" fillId="0" borderId="4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0" xfId="2" applyFont="1" applyProtection="1"/>
    <xf numFmtId="0" fontId="15" fillId="0" borderId="20" xfId="2" applyFont="1" applyBorder="1" applyProtection="1"/>
    <xf numFmtId="164" fontId="16" fillId="2" borderId="4" xfId="2" applyNumberFormat="1" applyFont="1" applyFill="1" applyBorder="1" applyAlignment="1" applyProtection="1">
      <alignment horizontal="center"/>
      <protection locked="0"/>
    </xf>
    <xf numFmtId="0" fontId="15" fillId="4" borderId="9" xfId="2" applyFont="1" applyFill="1" applyBorder="1" applyAlignment="1" applyProtection="1"/>
    <xf numFmtId="0" fontId="15" fillId="4" borderId="3" xfId="2" applyFont="1" applyFill="1" applyBorder="1" applyAlignment="1" applyProtection="1"/>
    <xf numFmtId="49" fontId="15" fillId="0" borderId="25" xfId="2" applyNumberFormat="1" applyFont="1" applyBorder="1" applyAlignment="1" applyProtection="1">
      <alignment horizontal="left" vertical="top"/>
    </xf>
    <xf numFmtId="49" fontId="15" fillId="0" borderId="0" xfId="2" applyNumberFormat="1" applyFont="1" applyBorder="1" applyAlignment="1" applyProtection="1">
      <alignment horizontal="left" vertical="top"/>
    </xf>
    <xf numFmtId="49" fontId="15" fillId="0" borderId="26" xfId="2" applyNumberFormat="1" applyFont="1" applyBorder="1" applyAlignment="1" applyProtection="1">
      <alignment horizontal="left" vertical="top"/>
    </xf>
    <xf numFmtId="49" fontId="15" fillId="0" borderId="27" xfId="2" applyNumberFormat="1" applyFont="1" applyBorder="1" applyAlignment="1" applyProtection="1">
      <alignment horizontal="left" vertical="top"/>
    </xf>
    <xf numFmtId="0" fontId="15" fillId="0" borderId="31" xfId="2" applyFont="1" applyBorder="1" applyProtection="1"/>
    <xf numFmtId="0" fontId="15" fillId="0" borderId="16" xfId="2" applyFont="1" applyBorder="1" applyAlignment="1" applyProtection="1">
      <alignment horizontal="left" vertical="top"/>
    </xf>
    <xf numFmtId="0" fontId="15" fillId="0" borderId="29" xfId="2" applyFont="1" applyBorder="1" applyAlignment="1" applyProtection="1">
      <alignment horizontal="left" vertical="top"/>
    </xf>
    <xf numFmtId="20" fontId="15" fillId="0" borderId="42" xfId="0" applyNumberFormat="1" applyFont="1" applyFill="1" applyBorder="1" applyAlignment="1" applyProtection="1">
      <alignment horizontal="center" vertical="center"/>
      <protection locked="0"/>
    </xf>
    <xf numFmtId="0" fontId="15" fillId="7" borderId="44" xfId="2" applyFont="1" applyFill="1" applyBorder="1" applyProtection="1"/>
    <xf numFmtId="0" fontId="15" fillId="7" borderId="12" xfId="2" applyFont="1" applyFill="1" applyBorder="1" applyAlignment="1" applyProtection="1">
      <alignment horizontal="left" vertical="top"/>
    </xf>
    <xf numFmtId="0" fontId="15" fillId="7" borderId="13" xfId="2" applyFont="1" applyFill="1" applyBorder="1" applyAlignment="1" applyProtection="1">
      <alignment horizontal="left" vertical="top"/>
    </xf>
    <xf numFmtId="0" fontId="15" fillId="0" borderId="0" xfId="2" applyFont="1" applyBorder="1" applyProtection="1"/>
    <xf numFmtId="0" fontId="15" fillId="0" borderId="0" xfId="2" applyFont="1" applyBorder="1" applyAlignment="1" applyProtection="1">
      <alignment horizontal="left" vertical="top"/>
    </xf>
    <xf numFmtId="0" fontId="15" fillId="0" borderId="28" xfId="2" applyFont="1" applyBorder="1" applyAlignment="1" applyProtection="1">
      <alignment horizontal="left" vertical="top"/>
    </xf>
    <xf numFmtId="0" fontId="15" fillId="0" borderId="25" xfId="2" applyFont="1" applyBorder="1" applyAlignment="1" applyProtection="1">
      <alignment horizontal="left" vertical="top"/>
    </xf>
    <xf numFmtId="0" fontId="15" fillId="0" borderId="26" xfId="2" applyFont="1" applyBorder="1" applyAlignment="1" applyProtection="1">
      <alignment horizontal="left" vertical="top"/>
    </xf>
    <xf numFmtId="0" fontId="15" fillId="0" borderId="27" xfId="2" applyFont="1" applyBorder="1" applyAlignment="1" applyProtection="1">
      <alignment horizontal="left" vertical="top"/>
    </xf>
    <xf numFmtId="0" fontId="15" fillId="0" borderId="31" xfId="2" applyFont="1" applyBorder="1" applyAlignment="1" applyProtection="1">
      <alignment horizontal="left" vertical="top"/>
    </xf>
    <xf numFmtId="0" fontId="15" fillId="7" borderId="44" xfId="2" applyFont="1" applyFill="1" applyBorder="1" applyAlignment="1" applyProtection="1">
      <alignment horizontal="left" vertical="top"/>
    </xf>
    <xf numFmtId="0" fontId="15" fillId="0" borderId="30" xfId="2" applyFont="1" applyBorder="1" applyAlignment="1" applyProtection="1">
      <alignment horizontal="left" vertical="top"/>
    </xf>
    <xf numFmtId="0" fontId="15" fillId="0" borderId="30" xfId="0" applyFont="1" applyBorder="1" applyAlignment="1" applyProtection="1">
      <alignment horizontal="left" vertical="top"/>
    </xf>
    <xf numFmtId="0" fontId="15" fillId="7" borderId="44" xfId="0" applyFont="1" applyFill="1" applyBorder="1" applyAlignment="1" applyProtection="1">
      <alignment horizontal="left" vertical="top"/>
    </xf>
    <xf numFmtId="0" fontId="15" fillId="7" borderId="12" xfId="0" applyFont="1" applyFill="1" applyBorder="1" applyAlignment="1" applyProtection="1">
      <alignment horizontal="left" vertical="top"/>
    </xf>
    <xf numFmtId="0" fontId="15" fillId="7" borderId="13" xfId="0" applyFont="1" applyFill="1" applyBorder="1" applyAlignment="1" applyProtection="1">
      <alignment horizontal="left" vertical="top"/>
    </xf>
    <xf numFmtId="0" fontId="15" fillId="0" borderId="25" xfId="0" applyFont="1" applyBorder="1" applyAlignment="1" applyProtection="1">
      <alignment horizontal="left" vertical="top"/>
    </xf>
    <xf numFmtId="0" fontId="15" fillId="0" borderId="0" xfId="0" applyFont="1" applyBorder="1" applyProtection="1"/>
    <xf numFmtId="0" fontId="15" fillId="0" borderId="0" xfId="0" applyFont="1" applyFill="1" applyBorder="1" applyAlignment="1" applyProtection="1">
      <alignment horizontal="left" vertical="top"/>
    </xf>
    <xf numFmtId="0" fontId="15" fillId="0" borderId="28" xfId="0" applyFont="1" applyFill="1" applyBorder="1" applyAlignment="1" applyProtection="1">
      <alignment horizontal="left" vertical="top"/>
    </xf>
    <xf numFmtId="0" fontId="15" fillId="0" borderId="31" xfId="0" applyFont="1" applyBorder="1" applyAlignment="1" applyProtection="1">
      <alignment horizontal="left" vertical="top"/>
    </xf>
    <xf numFmtId="0" fontId="15" fillId="0" borderId="16" xfId="0" applyFont="1" applyFill="1" applyBorder="1" applyAlignment="1" applyProtection="1">
      <alignment horizontal="left" vertical="top"/>
    </xf>
    <xf numFmtId="0" fontId="15" fillId="0" borderId="29" xfId="0" applyFont="1" applyFill="1" applyBorder="1" applyAlignment="1" applyProtection="1">
      <alignment horizontal="left" vertical="top"/>
    </xf>
    <xf numFmtId="0" fontId="15" fillId="0" borderId="26" xfId="0" applyFont="1" applyFill="1" applyBorder="1" applyAlignment="1" applyProtection="1">
      <alignment horizontal="left" vertical="top"/>
    </xf>
    <xf numFmtId="0" fontId="15" fillId="0" borderId="27" xfId="0" applyFont="1" applyFill="1" applyBorder="1" applyAlignment="1" applyProtection="1">
      <alignment horizontal="left" vertical="top"/>
    </xf>
    <xf numFmtId="0" fontId="15" fillId="0" borderId="43" xfId="0" applyFont="1" applyBorder="1" applyAlignment="1" applyProtection="1">
      <alignment horizontal="center" vertical="center"/>
    </xf>
    <xf numFmtId="0" fontId="15" fillId="7" borderId="44" xfId="0" applyFont="1" applyFill="1" applyBorder="1" applyAlignment="1" applyProtection="1"/>
    <xf numFmtId="0" fontId="15" fillId="0" borderId="32" xfId="2" applyFont="1" applyBorder="1" applyAlignment="1" applyProtection="1">
      <alignment horizontal="left" vertical="top"/>
    </xf>
    <xf numFmtId="0" fontId="15" fillId="0" borderId="6" xfId="0" applyFont="1" applyFill="1" applyBorder="1" applyAlignment="1" applyProtection="1">
      <alignment horizontal="left" vertical="top"/>
    </xf>
    <xf numFmtId="0" fontId="15" fillId="0" borderId="7" xfId="0" applyFont="1" applyFill="1" applyBorder="1" applyAlignment="1" applyProtection="1">
      <alignment horizontal="left" vertical="top"/>
    </xf>
    <xf numFmtId="0" fontId="15" fillId="0" borderId="40" xfId="0" applyFont="1" applyBorder="1" applyProtection="1"/>
    <xf numFmtId="164" fontId="16" fillId="2" borderId="4" xfId="0" applyNumberFormat="1" applyFont="1" applyFill="1" applyBorder="1" applyAlignment="1" applyProtection="1">
      <alignment horizontal="center"/>
      <protection locked="0"/>
    </xf>
    <xf numFmtId="0" fontId="15" fillId="0" borderId="25" xfId="0" applyFont="1" applyFill="1" applyBorder="1" applyAlignment="1" applyProtection="1">
      <alignment horizontal="left" vertical="top"/>
    </xf>
    <xf numFmtId="0" fontId="15" fillId="0" borderId="26" xfId="0" applyFont="1" applyBorder="1" applyAlignment="1" applyProtection="1">
      <alignment horizontal="left" vertical="top"/>
    </xf>
    <xf numFmtId="0" fontId="15" fillId="0" borderId="27" xfId="0" applyFont="1" applyBorder="1" applyAlignment="1" applyProtection="1">
      <alignment horizontal="left" vertical="top"/>
    </xf>
    <xf numFmtId="0" fontId="15" fillId="0" borderId="16" xfId="0" applyFont="1" applyBorder="1" applyAlignment="1" applyProtection="1">
      <alignment horizontal="left" vertical="top"/>
    </xf>
    <xf numFmtId="0" fontId="15" fillId="0" borderId="29" xfId="0" applyFont="1" applyBorder="1" applyAlignment="1" applyProtection="1">
      <alignment horizontal="left" vertical="top"/>
    </xf>
    <xf numFmtId="20" fontId="15" fillId="0" borderId="24" xfId="0" applyNumberFormat="1" applyFont="1" applyFill="1" applyBorder="1" applyAlignment="1" applyProtection="1">
      <alignment horizontal="center" vertical="center"/>
      <protection locked="0"/>
    </xf>
    <xf numFmtId="0" fontId="15" fillId="7" borderId="44" xfId="0" applyFont="1" applyFill="1" applyBorder="1" applyProtection="1"/>
    <xf numFmtId="0" fontId="15" fillId="0" borderId="0" xfId="0" applyFont="1" applyBorder="1" applyAlignment="1" applyProtection="1">
      <alignment horizontal="left" vertical="top"/>
    </xf>
    <xf numFmtId="0" fontId="15" fillId="0" borderId="28" xfId="0" applyFont="1" applyBorder="1" applyAlignment="1" applyProtection="1">
      <alignment horizontal="left" vertical="top"/>
    </xf>
    <xf numFmtId="0" fontId="16" fillId="9" borderId="0" xfId="0" applyFont="1" applyFill="1" applyBorder="1" applyProtection="1"/>
    <xf numFmtId="0" fontId="15" fillId="0" borderId="30" xfId="0" applyFont="1" applyFill="1" applyBorder="1" applyAlignment="1" applyProtection="1">
      <alignment horizontal="left" vertical="top"/>
    </xf>
    <xf numFmtId="0" fontId="15" fillId="0" borderId="32" xfId="0" applyFont="1" applyFill="1" applyBorder="1" applyAlignment="1" applyProtection="1">
      <alignment horizontal="left" vertical="top"/>
    </xf>
    <xf numFmtId="0" fontId="15" fillId="0" borderId="6" xfId="0" applyFont="1" applyBorder="1" applyAlignment="1" applyProtection="1">
      <alignment horizontal="left" vertical="top"/>
    </xf>
    <xf numFmtId="0" fontId="15" fillId="0" borderId="7" xfId="0" applyFont="1" applyBorder="1" applyAlignment="1" applyProtection="1">
      <alignment horizontal="left" vertical="top"/>
    </xf>
    <xf numFmtId="0" fontId="15" fillId="4" borderId="8" xfId="0" applyFont="1" applyFill="1" applyBorder="1" applyAlignment="1" applyProtection="1"/>
    <xf numFmtId="0" fontId="15" fillId="4" borderId="45" xfId="0" applyFont="1" applyFill="1" applyBorder="1" applyAlignment="1" applyProtection="1"/>
    <xf numFmtId="0" fontId="15" fillId="4" borderId="10" xfId="0" applyFont="1" applyFill="1" applyBorder="1" applyAlignment="1" applyProtection="1"/>
    <xf numFmtId="0" fontId="16" fillId="5" borderId="0" xfId="0" applyFont="1" applyFill="1" applyBorder="1" applyAlignment="1" applyProtection="1">
      <alignment horizontal="left" vertical="top"/>
    </xf>
    <xf numFmtId="0" fontId="15" fillId="5" borderId="0" xfId="0" applyFont="1" applyFill="1" applyBorder="1" applyAlignment="1" applyProtection="1">
      <alignment horizontal="left" vertical="top"/>
    </xf>
    <xf numFmtId="0" fontId="15" fillId="5" borderId="28" xfId="0" applyFont="1" applyFill="1" applyBorder="1" applyAlignment="1" applyProtection="1">
      <alignment horizontal="left" vertical="top"/>
    </xf>
    <xf numFmtId="0" fontId="15" fillId="5" borderId="31" xfId="0" applyFont="1" applyFill="1" applyBorder="1" applyAlignment="1" applyProtection="1">
      <alignment horizontal="left" vertical="top"/>
    </xf>
    <xf numFmtId="0" fontId="15" fillId="5" borderId="16" xfId="0" applyFont="1" applyFill="1" applyBorder="1" applyAlignment="1" applyProtection="1">
      <alignment horizontal="left" vertical="top"/>
    </xf>
    <xf numFmtId="0" fontId="15" fillId="5" borderId="29" xfId="0" applyFont="1" applyFill="1" applyBorder="1" applyAlignment="1" applyProtection="1">
      <alignment horizontal="left" vertical="top"/>
    </xf>
    <xf numFmtId="0" fontId="15" fillId="5" borderId="26" xfId="0" applyFont="1" applyFill="1" applyBorder="1" applyAlignment="1" applyProtection="1">
      <alignment horizontal="left" vertical="top"/>
    </xf>
    <xf numFmtId="0" fontId="15" fillId="5" borderId="27" xfId="0" applyFont="1" applyFill="1" applyBorder="1" applyAlignment="1" applyProtection="1">
      <alignment horizontal="left" vertical="top"/>
    </xf>
    <xf numFmtId="0" fontId="16" fillId="5" borderId="25" xfId="0" applyFont="1" applyFill="1" applyBorder="1" applyAlignment="1" applyProtection="1">
      <alignment horizontal="left" vertical="top"/>
    </xf>
    <xf numFmtId="0" fontId="15" fillId="0" borderId="25" xfId="0" applyFont="1" applyBorder="1" applyProtection="1"/>
    <xf numFmtId="0" fontId="15" fillId="0" borderId="31" xfId="0" applyFont="1" applyFill="1" applyBorder="1" applyAlignment="1" applyProtection="1">
      <alignment horizontal="left" vertical="top"/>
    </xf>
    <xf numFmtId="20" fontId="15" fillId="0" borderId="42" xfId="0" applyNumberFormat="1" applyFont="1" applyFill="1" applyBorder="1" applyAlignment="1" applyProtection="1">
      <alignment horizontal="center" vertical="center"/>
    </xf>
    <xf numFmtId="0" fontId="15" fillId="0" borderId="37" xfId="0" applyFont="1" applyBorder="1" applyAlignment="1" applyProtection="1">
      <alignment horizontal="center" vertical="center"/>
    </xf>
    <xf numFmtId="0" fontId="15" fillId="6" borderId="30" xfId="0" applyFont="1" applyFill="1" applyBorder="1" applyAlignment="1" applyProtection="1">
      <alignment horizontal="left" vertical="top"/>
    </xf>
    <xf numFmtId="0" fontId="15" fillId="6" borderId="16" xfId="0" applyFont="1" applyFill="1" applyBorder="1" applyAlignment="1" applyProtection="1">
      <alignment horizontal="left" vertical="top"/>
    </xf>
    <xf numFmtId="0" fontId="15" fillId="6" borderId="29" xfId="0" applyFont="1" applyFill="1" applyBorder="1" applyAlignment="1" applyProtection="1">
      <alignment horizontal="left" vertical="top"/>
    </xf>
    <xf numFmtId="20" fontId="15" fillId="0" borderId="33" xfId="0" applyNumberFormat="1" applyFont="1" applyBorder="1" applyAlignment="1" applyProtection="1">
      <alignment horizontal="center" vertical="center"/>
    </xf>
    <xf numFmtId="20" fontId="15" fillId="0" borderId="34" xfId="0" applyNumberFormat="1" applyFont="1" applyBorder="1" applyAlignment="1" applyProtection="1">
      <alignment horizontal="center" vertical="center"/>
    </xf>
    <xf numFmtId="0" fontId="15" fillId="0" borderId="34" xfId="0" applyFont="1" applyBorder="1" applyAlignment="1" applyProtection="1">
      <alignment horizontal="center"/>
    </xf>
    <xf numFmtId="0" fontId="15" fillId="0" borderId="34" xfId="0" applyFont="1" applyBorder="1" applyProtection="1"/>
    <xf numFmtId="0" fontId="0" fillId="0" borderId="0" xfId="0" applyFill="1" applyProtection="1"/>
    <xf numFmtId="0" fontId="15" fillId="0" borderId="0" xfId="0" applyFont="1" applyFill="1" applyBorder="1" applyAlignment="1" applyProtection="1">
      <alignment horizontal="left"/>
    </xf>
    <xf numFmtId="0" fontId="15"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5" fillId="0" borderId="0" xfId="0" applyFont="1" applyFill="1" applyBorder="1" applyProtection="1"/>
    <xf numFmtId="20"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2" applyFont="1" applyBorder="1" applyAlignment="1" applyProtection="1">
      <alignment horizontal="left" vertical="top" wrapText="1"/>
    </xf>
    <xf numFmtId="0" fontId="15" fillId="5" borderId="31" xfId="0" applyFont="1" applyFill="1" applyBorder="1" applyAlignment="1" applyProtection="1">
      <alignment horizontal="left" vertical="top" wrapText="1"/>
    </xf>
    <xf numFmtId="0" fontId="15" fillId="5" borderId="16" xfId="0" applyFont="1" applyFill="1" applyBorder="1" applyAlignment="1" applyProtection="1">
      <alignment horizontal="left" vertical="top" wrapText="1"/>
    </xf>
    <xf numFmtId="0" fontId="15" fillId="5" borderId="29" xfId="0" applyFont="1" applyFill="1" applyBorder="1" applyAlignment="1" applyProtection="1">
      <alignment horizontal="left" vertical="top" wrapText="1"/>
    </xf>
    <xf numFmtId="0" fontId="15" fillId="3" borderId="24" xfId="6" applyFont="1" applyFill="1" applyBorder="1" applyAlignment="1" applyProtection="1">
      <alignment horizontal="left"/>
    </xf>
    <xf numFmtId="0" fontId="15" fillId="3" borderId="1" xfId="6" applyFont="1" applyFill="1" applyBorder="1" applyAlignment="1" applyProtection="1">
      <alignment horizontal="left"/>
    </xf>
    <xf numFmtId="0" fontId="15" fillId="3" borderId="43" xfId="6" applyFont="1" applyFill="1" applyBorder="1" applyAlignment="1" applyProtection="1">
      <alignment horizontal="left"/>
    </xf>
    <xf numFmtId="0" fontId="15" fillId="3" borderId="50" xfId="6" applyFont="1" applyFill="1" applyBorder="1" applyAlignment="1" applyProtection="1">
      <alignment horizontal="left"/>
    </xf>
    <xf numFmtId="0" fontId="15" fillId="3" borderId="38" xfId="6" applyFont="1" applyFill="1" applyBorder="1" applyAlignment="1" applyProtection="1">
      <alignment horizontal="left"/>
    </xf>
    <xf numFmtId="0" fontId="15" fillId="3" borderId="57" xfId="2" applyFont="1" applyFill="1" applyBorder="1" applyAlignment="1" applyProtection="1">
      <alignment horizontal="left"/>
    </xf>
    <xf numFmtId="0" fontId="15" fillId="3" borderId="53" xfId="2" applyFont="1" applyFill="1" applyBorder="1" applyAlignment="1" applyProtection="1">
      <alignment horizontal="left"/>
    </xf>
    <xf numFmtId="0" fontId="15" fillId="3" borderId="11" xfId="2" applyFont="1" applyFill="1" applyBorder="1" applyAlignment="1" applyProtection="1">
      <alignment horizontal="left"/>
    </xf>
    <xf numFmtId="0" fontId="15" fillId="3" borderId="12" xfId="2" applyFont="1" applyFill="1" applyBorder="1" applyAlignment="1" applyProtection="1">
      <alignment horizontal="left"/>
    </xf>
    <xf numFmtId="0" fontId="15" fillId="3" borderId="13" xfId="2" applyFont="1" applyFill="1" applyBorder="1" applyAlignment="1" applyProtection="1">
      <alignment horizontal="left"/>
    </xf>
    <xf numFmtId="0" fontId="15" fillId="0" borderId="31" xfId="2" applyFont="1" applyBorder="1" applyAlignment="1" applyProtection="1">
      <alignment horizontal="left" vertical="top" wrapText="1"/>
    </xf>
    <xf numFmtId="0" fontId="15" fillId="0" borderId="16" xfId="2" applyFont="1" applyBorder="1" applyAlignment="1" applyProtection="1">
      <alignment horizontal="left" vertical="top" wrapText="1"/>
    </xf>
    <xf numFmtId="0" fontId="15" fillId="0" borderId="29" xfId="2" applyFont="1" applyBorder="1" applyAlignment="1" applyProtection="1">
      <alignment horizontal="left" vertical="top" wrapText="1"/>
    </xf>
    <xf numFmtId="0" fontId="15" fillId="0" borderId="25" xfId="2" applyFont="1" applyBorder="1" applyAlignment="1" applyProtection="1">
      <alignment horizontal="left" vertical="top" wrapText="1"/>
    </xf>
    <xf numFmtId="0" fontId="15" fillId="0" borderId="26" xfId="2" applyFont="1" applyBorder="1" applyAlignment="1" applyProtection="1">
      <alignment horizontal="left" vertical="top" wrapText="1"/>
    </xf>
    <xf numFmtId="0" fontId="15" fillId="0" borderId="27" xfId="2" applyFont="1" applyBorder="1" applyAlignment="1" applyProtection="1">
      <alignment horizontal="left" vertical="top" wrapText="1"/>
    </xf>
    <xf numFmtId="0" fontId="15" fillId="0" borderId="30" xfId="2" applyFont="1" applyBorder="1" applyAlignment="1" applyProtection="1">
      <alignment horizontal="left" vertical="top" wrapText="1"/>
    </xf>
    <xf numFmtId="0" fontId="15" fillId="0" borderId="0" xfId="2" applyFont="1" applyBorder="1" applyAlignment="1" applyProtection="1">
      <alignment horizontal="left" vertical="top" wrapText="1"/>
    </xf>
    <xf numFmtId="0" fontId="15" fillId="0" borderId="28" xfId="2" applyFont="1" applyBorder="1" applyAlignment="1" applyProtection="1">
      <alignment horizontal="left" vertical="top" wrapText="1"/>
    </xf>
    <xf numFmtId="0" fontId="15" fillId="7" borderId="44" xfId="2" applyFont="1" applyFill="1" applyBorder="1" applyAlignment="1" applyProtection="1">
      <alignment horizontal="left" wrapText="1"/>
    </xf>
    <xf numFmtId="0" fontId="15" fillId="7" borderId="12" xfId="2" applyFont="1" applyFill="1" applyBorder="1" applyAlignment="1" applyProtection="1">
      <alignment horizontal="left" wrapText="1"/>
    </xf>
    <xf numFmtId="0" fontId="15" fillId="7" borderId="13" xfId="2" applyFont="1" applyFill="1" applyBorder="1" applyAlignment="1" applyProtection="1">
      <alignment horizontal="left" wrapText="1"/>
    </xf>
    <xf numFmtId="0" fontId="15" fillId="0" borderId="43" xfId="0" applyFont="1" applyBorder="1" applyAlignment="1" applyProtection="1">
      <alignment horizontal="center" vertical="center"/>
    </xf>
    <xf numFmtId="0" fontId="15" fillId="0" borderId="48" xfId="0" applyFont="1" applyBorder="1" applyAlignment="1" applyProtection="1">
      <alignment horizontal="center" vertical="center"/>
    </xf>
    <xf numFmtId="20" fontId="15" fillId="0" borderId="46" xfId="0" applyNumberFormat="1" applyFont="1" applyBorder="1" applyAlignment="1" applyProtection="1">
      <alignment horizontal="center" vertical="center"/>
    </xf>
    <xf numFmtId="20" fontId="15" fillId="0" borderId="36" xfId="0" applyNumberFormat="1" applyFont="1" applyBorder="1" applyAlignment="1" applyProtection="1">
      <alignment horizontal="center" vertical="center"/>
    </xf>
    <xf numFmtId="20" fontId="15" fillId="0" borderId="43" xfId="0" applyNumberFormat="1" applyFont="1" applyBorder="1" applyAlignment="1" applyProtection="1">
      <alignment horizontal="center" vertical="center"/>
    </xf>
    <xf numFmtId="20" fontId="15" fillId="0" borderId="37" xfId="0" applyNumberFormat="1"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1" xfId="0" applyFont="1" applyBorder="1" applyAlignment="1" applyProtection="1">
      <alignment horizontal="center" vertical="center"/>
    </xf>
    <xf numFmtId="20" fontId="15" fillId="0" borderId="47" xfId="0" applyNumberFormat="1" applyFont="1" applyBorder="1" applyAlignment="1" applyProtection="1">
      <alignment horizontal="center" vertical="center"/>
    </xf>
    <xf numFmtId="20" fontId="15" fillId="0" borderId="48" xfId="0" applyNumberFormat="1"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7" borderId="44" xfId="0" applyFont="1" applyFill="1" applyBorder="1" applyAlignment="1" applyProtection="1">
      <alignment horizontal="left" wrapText="1"/>
    </xf>
    <xf numFmtId="0" fontId="15" fillId="7" borderId="12" xfId="0" applyFont="1" applyFill="1" applyBorder="1" applyAlignment="1" applyProtection="1">
      <alignment horizontal="left" wrapText="1"/>
    </xf>
    <xf numFmtId="0" fontId="15" fillId="7" borderId="13" xfId="0" applyFont="1" applyFill="1" applyBorder="1" applyAlignment="1" applyProtection="1">
      <alignment horizontal="left" wrapText="1"/>
    </xf>
    <xf numFmtId="0" fontId="15" fillId="8" borderId="44" xfId="0" applyFont="1" applyFill="1" applyBorder="1" applyAlignment="1" applyProtection="1">
      <alignment horizontal="left" wrapText="1"/>
    </xf>
    <xf numFmtId="0" fontId="15" fillId="8" borderId="12" xfId="0" applyFont="1" applyFill="1" applyBorder="1" applyAlignment="1" applyProtection="1">
      <alignment horizontal="left" wrapText="1"/>
    </xf>
    <xf numFmtId="0" fontId="15" fillId="8" borderId="13" xfId="0" applyFont="1" applyFill="1" applyBorder="1" applyAlignment="1" applyProtection="1">
      <alignment horizontal="left" wrapText="1"/>
    </xf>
    <xf numFmtId="0" fontId="15" fillId="0" borderId="32" xfId="2" applyFont="1" applyBorder="1" applyAlignment="1" applyProtection="1">
      <alignment horizontal="left" vertical="top" wrapText="1"/>
    </xf>
    <xf numFmtId="0" fontId="15" fillId="0" borderId="6" xfId="2" applyFont="1" applyBorder="1" applyAlignment="1" applyProtection="1">
      <alignment horizontal="left" vertical="top" wrapText="1"/>
    </xf>
    <xf numFmtId="0" fontId="15" fillId="0" borderId="7" xfId="2" applyFont="1" applyBorder="1" applyAlignment="1" applyProtection="1">
      <alignment horizontal="left" vertical="top" wrapText="1"/>
    </xf>
    <xf numFmtId="0" fontId="15" fillId="7" borderId="44" xfId="0" applyFont="1" applyFill="1" applyBorder="1" applyAlignment="1" applyProtection="1">
      <alignment horizontal="left" vertical="top"/>
    </xf>
    <xf numFmtId="0" fontId="15" fillId="7" borderId="12" xfId="0" applyFont="1" applyFill="1" applyBorder="1" applyAlignment="1" applyProtection="1">
      <alignment horizontal="left" vertical="top"/>
    </xf>
    <xf numFmtId="0" fontId="15" fillId="7" borderId="13" xfId="0" applyFont="1" applyFill="1" applyBorder="1" applyAlignment="1" applyProtection="1">
      <alignment horizontal="left" vertical="top"/>
    </xf>
    <xf numFmtId="0" fontId="15" fillId="8" borderId="44" xfId="2" applyFont="1" applyFill="1" applyBorder="1" applyAlignment="1" applyProtection="1">
      <alignment horizontal="left" wrapText="1"/>
    </xf>
    <xf numFmtId="0" fontId="15" fillId="8" borderId="12" xfId="2" applyFont="1" applyFill="1" applyBorder="1" applyAlignment="1" applyProtection="1">
      <alignment horizontal="left" wrapText="1"/>
    </xf>
    <xf numFmtId="0" fontId="15" fillId="8" borderId="13" xfId="2" applyFont="1" applyFill="1" applyBorder="1" applyAlignment="1" applyProtection="1">
      <alignment horizontal="left" wrapText="1"/>
    </xf>
    <xf numFmtId="0" fontId="15" fillId="0" borderId="25" xfId="0" applyFont="1" applyBorder="1" applyAlignment="1" applyProtection="1">
      <alignment horizontal="left" vertical="top" wrapText="1"/>
    </xf>
    <xf numFmtId="0" fontId="15" fillId="0" borderId="26" xfId="0" applyFont="1" applyBorder="1" applyAlignment="1" applyProtection="1">
      <alignment horizontal="left" vertical="top" wrapText="1"/>
    </xf>
    <xf numFmtId="0" fontId="15" fillId="0" borderId="27" xfId="0" applyFont="1" applyBorder="1" applyAlignment="1" applyProtection="1">
      <alignment horizontal="left" vertical="top" wrapText="1"/>
    </xf>
    <xf numFmtId="0" fontId="15" fillId="0" borderId="31" xfId="0" applyFont="1" applyBorder="1" applyAlignment="1" applyProtection="1">
      <alignment horizontal="left" vertical="top" wrapText="1"/>
    </xf>
    <xf numFmtId="0" fontId="15" fillId="0" borderId="16"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7" borderId="31" xfId="0" applyFont="1" applyFill="1" applyBorder="1" applyAlignment="1" applyProtection="1">
      <alignment horizontal="left" vertical="top"/>
    </xf>
    <xf numFmtId="0" fontId="15" fillId="9" borderId="43" xfId="0" applyFont="1" applyFill="1" applyBorder="1" applyAlignment="1" applyProtection="1">
      <alignment horizontal="center" vertical="center"/>
    </xf>
    <xf numFmtId="0" fontId="15" fillId="9" borderId="37" xfId="0" applyFont="1" applyFill="1" applyBorder="1" applyAlignment="1" applyProtection="1">
      <alignment horizontal="center" vertical="center"/>
    </xf>
    <xf numFmtId="20" fontId="15" fillId="0" borderId="46" xfId="0" applyNumberFormat="1" applyFont="1" applyFill="1" applyBorder="1" applyAlignment="1" applyProtection="1">
      <alignment horizontal="center" vertical="center"/>
    </xf>
    <xf numFmtId="20" fontId="15" fillId="0" borderId="36" xfId="0" applyNumberFormat="1" applyFont="1" applyFill="1" applyBorder="1" applyAlignment="1" applyProtection="1">
      <alignment horizontal="center" vertical="center"/>
    </xf>
    <xf numFmtId="0" fontId="15" fillId="0" borderId="49" xfId="0" applyFont="1" applyFill="1" applyBorder="1" applyAlignment="1" applyProtection="1">
      <alignment horizontal="left" wrapText="1"/>
    </xf>
    <xf numFmtId="0" fontId="15" fillId="0" borderId="53" xfId="0" applyFont="1" applyFill="1" applyBorder="1" applyAlignment="1" applyProtection="1">
      <alignment horizontal="left" wrapText="1"/>
    </xf>
    <xf numFmtId="0" fontId="15" fillId="0" borderId="54" xfId="0" applyFont="1" applyFill="1" applyBorder="1" applyAlignment="1" applyProtection="1">
      <alignment horizontal="left" wrapText="1"/>
    </xf>
    <xf numFmtId="0" fontId="15" fillId="7" borderId="25" xfId="0" applyFont="1" applyFill="1" applyBorder="1" applyAlignment="1" applyProtection="1">
      <alignment horizontal="left" wrapText="1"/>
    </xf>
    <xf numFmtId="0" fontId="15" fillId="7" borderId="26" xfId="0" applyFont="1" applyFill="1" applyBorder="1" applyAlignment="1" applyProtection="1">
      <alignment horizontal="left" wrapText="1"/>
    </xf>
    <xf numFmtId="0" fontId="15" fillId="7" borderId="27" xfId="0" applyFont="1" applyFill="1" applyBorder="1" applyAlignment="1" applyProtection="1">
      <alignment horizontal="left" wrapText="1"/>
    </xf>
    <xf numFmtId="0" fontId="16" fillId="0" borderId="5" xfId="0" applyFont="1" applyBorder="1" applyAlignment="1" applyProtection="1">
      <alignment horizontal="center" vertical="center"/>
    </xf>
    <xf numFmtId="0" fontId="16" fillId="0" borderId="55" xfId="0" applyFont="1" applyBorder="1" applyAlignment="1" applyProtection="1">
      <alignment horizontal="center" vertical="center"/>
    </xf>
    <xf numFmtId="0" fontId="15" fillId="4" borderId="26" xfId="0" applyFont="1" applyFill="1" applyBorder="1" applyAlignment="1" applyProtection="1">
      <alignment horizontal="left" vertical="center"/>
    </xf>
    <xf numFmtId="0" fontId="15" fillId="4" borderId="27" xfId="0" applyFont="1" applyFill="1" applyBorder="1" applyAlignment="1" applyProtection="1">
      <alignment horizontal="left" vertical="center"/>
    </xf>
    <xf numFmtId="0" fontId="15" fillId="4" borderId="16" xfId="0" applyFont="1" applyFill="1" applyBorder="1" applyAlignment="1" applyProtection="1">
      <alignment horizontal="left" vertical="center"/>
    </xf>
    <xf numFmtId="0" fontId="15" fillId="4" borderId="29" xfId="0" applyFont="1" applyFill="1" applyBorder="1" applyAlignment="1" applyProtection="1">
      <alignment horizontal="left" vertical="center"/>
    </xf>
    <xf numFmtId="0" fontId="15" fillId="9" borderId="1" xfId="0" applyFont="1" applyFill="1" applyBorder="1" applyAlignment="1" applyProtection="1">
      <alignment horizontal="center" vertical="center"/>
    </xf>
    <xf numFmtId="20" fontId="15" fillId="2" borderId="46" xfId="0" applyNumberFormat="1" applyFont="1" applyFill="1" applyBorder="1" applyAlignment="1" applyProtection="1">
      <alignment horizontal="center" vertical="center"/>
      <protection locked="0"/>
    </xf>
    <xf numFmtId="20" fontId="15" fillId="2" borderId="42" xfId="0" applyNumberFormat="1" applyFont="1" applyFill="1" applyBorder="1" applyAlignment="1" applyProtection="1">
      <alignment horizontal="center" vertical="center"/>
      <protection locked="0"/>
    </xf>
    <xf numFmtId="0" fontId="15" fillId="9" borderId="25" xfId="0" applyFont="1" applyFill="1" applyBorder="1" applyAlignment="1" applyProtection="1">
      <alignment horizontal="center" vertical="center"/>
    </xf>
    <xf numFmtId="0" fontId="15" fillId="9" borderId="44" xfId="0" applyFont="1" applyFill="1" applyBorder="1" applyAlignment="1" applyProtection="1">
      <alignment horizontal="center" vertical="center"/>
    </xf>
    <xf numFmtId="0" fontId="15" fillId="9" borderId="49" xfId="0" applyFont="1" applyFill="1" applyBorder="1" applyAlignment="1" applyProtection="1">
      <alignment horizontal="center" vertical="center"/>
    </xf>
    <xf numFmtId="20" fontId="15" fillId="2" borderId="36" xfId="0" applyNumberFormat="1" applyFont="1" applyFill="1" applyBorder="1" applyAlignment="1" applyProtection="1">
      <alignment horizontal="center" vertical="center"/>
      <protection locked="0"/>
    </xf>
    <xf numFmtId="20" fontId="15" fillId="0" borderId="41" xfId="0" applyNumberFormat="1" applyFont="1" applyBorder="1" applyAlignment="1" applyProtection="1">
      <alignment horizontal="center" vertical="center"/>
    </xf>
    <xf numFmtId="0" fontId="16" fillId="2" borderId="51" xfId="0" applyFont="1" applyFill="1" applyBorder="1" applyAlignment="1" applyProtection="1">
      <alignment horizontal="left"/>
      <protection locked="0"/>
    </xf>
    <xf numFmtId="0" fontId="16" fillId="2" borderId="52" xfId="0" applyFont="1" applyFill="1" applyBorder="1" applyAlignment="1" applyProtection="1">
      <alignment horizontal="left"/>
      <protection locked="0"/>
    </xf>
    <xf numFmtId="0" fontId="16" fillId="2" borderId="2" xfId="0" applyFont="1" applyFill="1" applyBorder="1" applyAlignment="1" applyProtection="1">
      <alignment horizontal="left"/>
      <protection locked="0"/>
    </xf>
    <xf numFmtId="0" fontId="15" fillId="0" borderId="44" xfId="0" applyFont="1" applyBorder="1" applyAlignment="1" applyProtection="1">
      <alignment horizontal="center" vertical="center"/>
    </xf>
    <xf numFmtId="0" fontId="15" fillId="0" borderId="49" xfId="0" applyFont="1" applyBorder="1" applyAlignment="1" applyProtection="1">
      <alignment horizontal="center" vertical="center"/>
    </xf>
    <xf numFmtId="0" fontId="16" fillId="2" borderId="51" xfId="0" applyFont="1" applyFill="1" applyBorder="1" applyAlignment="1" applyProtection="1">
      <alignment horizontal="left" vertical="center"/>
      <protection locked="0"/>
    </xf>
    <xf numFmtId="0" fontId="16" fillId="2" borderId="52"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3" borderId="56" xfId="0" applyFont="1" applyFill="1" applyBorder="1" applyAlignment="1" applyProtection="1">
      <alignment horizontal="center"/>
    </xf>
    <xf numFmtId="0" fontId="16" fillId="3" borderId="3" xfId="0" applyFont="1" applyFill="1" applyBorder="1" applyAlignment="1" applyProtection="1">
      <alignment horizontal="center"/>
    </xf>
    <xf numFmtId="0" fontId="16" fillId="3" borderId="39" xfId="0" applyFont="1" applyFill="1" applyBorder="1" applyAlignment="1" applyProtection="1">
      <alignment horizontal="center"/>
    </xf>
    <xf numFmtId="0" fontId="16" fillId="3" borderId="28" xfId="0" applyFont="1" applyFill="1" applyBorder="1" applyAlignment="1" applyProtection="1">
      <alignment horizontal="center"/>
    </xf>
    <xf numFmtId="0" fontId="16" fillId="3" borderId="17" xfId="0" applyFont="1" applyFill="1" applyBorder="1" applyAlignment="1" applyProtection="1">
      <alignment horizontal="center"/>
    </xf>
    <xf numFmtId="0" fontId="16" fillId="3" borderId="7" xfId="0" applyFont="1" applyFill="1" applyBorder="1" applyAlignment="1" applyProtection="1">
      <alignment horizontal="center"/>
    </xf>
    <xf numFmtId="0" fontId="15" fillId="7" borderId="23" xfId="2" applyFont="1" applyFill="1" applyBorder="1" applyAlignment="1" applyProtection="1">
      <alignment horizontal="left"/>
    </xf>
    <xf numFmtId="0" fontId="15" fillId="7" borderId="45" xfId="2" applyFont="1" applyFill="1" applyBorder="1" applyAlignment="1" applyProtection="1">
      <alignment horizontal="left"/>
    </xf>
    <xf numFmtId="0" fontId="15" fillId="7" borderId="10" xfId="2" applyFont="1" applyFill="1" applyBorder="1" applyAlignment="1" applyProtection="1">
      <alignment horizontal="left"/>
    </xf>
    <xf numFmtId="0" fontId="15" fillId="3" borderId="21" xfId="0" applyFont="1" applyFill="1" applyBorder="1" applyAlignment="1" applyProtection="1">
      <alignment horizontal="left"/>
    </xf>
    <xf numFmtId="0" fontId="15" fillId="3" borderId="22" xfId="0" applyFont="1" applyFill="1" applyBorder="1" applyAlignment="1" applyProtection="1">
      <alignment horizontal="left"/>
    </xf>
    <xf numFmtId="0" fontId="15" fillId="3" borderId="40" xfId="0" applyFont="1" applyFill="1" applyBorder="1" applyAlignment="1" applyProtection="1">
      <alignment horizontal="left"/>
    </xf>
    <xf numFmtId="0" fontId="15" fillId="3" borderId="24" xfId="0" applyFont="1" applyFill="1" applyBorder="1" applyAlignment="1" applyProtection="1">
      <alignment horizontal="left"/>
    </xf>
    <xf numFmtId="0" fontId="15" fillId="3" borderId="1" xfId="0" applyFont="1" applyFill="1" applyBorder="1" applyAlignment="1" applyProtection="1">
      <alignment horizontal="left"/>
    </xf>
    <xf numFmtId="0" fontId="15" fillId="3" borderId="38" xfId="0" applyFont="1" applyFill="1" applyBorder="1" applyAlignment="1" applyProtection="1">
      <alignment horizontal="left"/>
    </xf>
    <xf numFmtId="20" fontId="15" fillId="0" borderId="42" xfId="0" applyNumberFormat="1" applyFont="1" applyBorder="1" applyAlignment="1" applyProtection="1">
      <alignment horizontal="center" vertical="center"/>
    </xf>
    <xf numFmtId="0" fontId="15" fillId="0" borderId="34" xfId="0" applyFont="1" applyBorder="1" applyAlignment="1" applyProtection="1">
      <alignment horizontal="center" vertical="center"/>
    </xf>
    <xf numFmtId="0" fontId="2" fillId="0" borderId="1" xfId="2" applyBorder="1" applyAlignment="1">
      <alignment horizontal="left"/>
    </xf>
    <xf numFmtId="0" fontId="10" fillId="0" borderId="1" xfId="2" applyFont="1" applyBorder="1" applyAlignment="1">
      <alignment horizontal="left" vertical="top" wrapText="1"/>
    </xf>
    <xf numFmtId="0" fontId="2" fillId="0" borderId="44" xfId="2" applyBorder="1" applyAlignment="1">
      <alignment horizontal="left"/>
    </xf>
    <xf numFmtId="0" fontId="2" fillId="0" borderId="12" xfId="2" applyBorder="1" applyAlignment="1">
      <alignment horizontal="left"/>
    </xf>
    <xf numFmtId="0" fontId="2" fillId="0" borderId="35" xfId="2" applyBorder="1" applyAlignment="1">
      <alignment horizontal="left"/>
    </xf>
    <xf numFmtId="165" fontId="2" fillId="0" borderId="1" xfId="2" applyNumberFormat="1" applyBorder="1" applyAlignment="1">
      <alignment horizontal="center"/>
    </xf>
  </cellXfs>
  <cellStyles count="7">
    <cellStyle name="Hyperlink 2" xfId="3"/>
    <cellStyle name="Hyperlink 2 2" xfId="5"/>
    <cellStyle name="Link" xfId="1" builtinId="8"/>
    <cellStyle name="Normal" xfId="0" builtinId="0"/>
    <cellStyle name="Normal 2" xfId="2"/>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5</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Tank</a:t>
          </a:r>
          <a:endParaRPr lang="da-DK" sz="12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5</xdr:row>
      <xdr:rowOff>38100</xdr:rowOff>
    </xdr:from>
    <xdr:to>
      <xdr:col>12</xdr:col>
      <xdr:colOff>0</xdr:colOff>
      <xdr:row>9</xdr:row>
      <xdr:rowOff>125730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541020"/>
          <a:ext cx="6819900" cy="75819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9</xdr:row>
      <xdr:rowOff>118110</xdr:rowOff>
    </xdr:from>
    <xdr:to>
      <xdr:col>12</xdr:col>
      <xdr:colOff>0</xdr:colOff>
      <xdr:row>12</xdr:row>
      <xdr:rowOff>167640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459230"/>
          <a:ext cx="6926580" cy="5524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1:T149"/>
  <sheetViews>
    <sheetView showZeros="0" tabSelected="1" zoomScaleNormal="100" workbookViewId="0">
      <selection activeCell="D147" sqref="D147:D148"/>
    </sheetView>
  </sheetViews>
  <sheetFormatPr defaultColWidth="9.109375" defaultRowHeight="13.2" x14ac:dyDescent="0.25"/>
  <cols>
    <col min="1" max="1" width="3" style="1" bestFit="1" customWidth="1"/>
    <col min="2" max="3" width="6.109375" style="1" bestFit="1" customWidth="1"/>
    <col min="4" max="4" width="4.10937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11" spans="2:12" x14ac:dyDescent="0.25">
      <c r="G11" s="2">
        <f>I15</f>
        <v>0.33333333333333331</v>
      </c>
      <c r="H11" s="3">
        <v>6.9444000000000005E-4</v>
      </c>
    </row>
    <row r="12" spans="2:12" x14ac:dyDescent="0.25">
      <c r="F12" s="4">
        <f>I14</f>
        <v>0</v>
      </c>
      <c r="G12" s="4">
        <f>G61</f>
        <v>0</v>
      </c>
      <c r="H12" s="4">
        <f>G87</f>
        <v>0</v>
      </c>
      <c r="I12" s="4">
        <f>G114</f>
        <v>0</v>
      </c>
      <c r="J12" s="5"/>
    </row>
    <row r="13" spans="2:12" ht="13.8" thickBot="1" x14ac:dyDescent="0.3"/>
    <row r="14" spans="2:12" ht="14.4" thickBot="1" x14ac:dyDescent="0.3">
      <c r="B14" s="290" t="s">
        <v>19</v>
      </c>
      <c r="C14" s="291"/>
      <c r="D14" s="291"/>
      <c r="E14" s="291"/>
      <c r="F14" s="291"/>
      <c r="G14" s="291"/>
      <c r="H14" s="292"/>
      <c r="I14" s="50"/>
      <c r="J14" s="51" t="s">
        <v>20</v>
      </c>
      <c r="K14" s="52"/>
      <c r="L14" s="53"/>
    </row>
    <row r="15" spans="2:12" ht="14.4" thickBot="1" x14ac:dyDescent="0.3">
      <c r="B15" s="293" t="s">
        <v>21</v>
      </c>
      <c r="C15" s="294"/>
      <c r="D15" s="294"/>
      <c r="E15" s="294"/>
      <c r="F15" s="294"/>
      <c r="G15" s="294"/>
      <c r="H15" s="295"/>
      <c r="I15" s="54">
        <v>0.33333333333333331</v>
      </c>
      <c r="J15" s="55" t="s">
        <v>55</v>
      </c>
      <c r="K15" s="56"/>
      <c r="L15" s="57"/>
    </row>
    <row r="16" spans="2:12" ht="14.4" thickBot="1" x14ac:dyDescent="0.3">
      <c r="B16" s="293" t="s">
        <v>18</v>
      </c>
      <c r="C16" s="294"/>
      <c r="D16" s="294"/>
      <c r="E16" s="294"/>
      <c r="F16" s="294"/>
      <c r="G16" s="294"/>
      <c r="H16" s="295"/>
      <c r="I16" s="58">
        <v>15</v>
      </c>
      <c r="J16" s="55" t="s">
        <v>45</v>
      </c>
      <c r="K16" s="56"/>
      <c r="L16" s="57"/>
    </row>
    <row r="17" spans="2:12" ht="14.4" thickBot="1" x14ac:dyDescent="0.3">
      <c r="B17" s="194" t="s">
        <v>104</v>
      </c>
      <c r="C17" s="195"/>
      <c r="D17" s="195"/>
      <c r="E17" s="195"/>
      <c r="F17" s="195"/>
      <c r="G17" s="195"/>
      <c r="H17" s="198"/>
      <c r="I17" s="59">
        <v>30</v>
      </c>
      <c r="J17" s="55" t="s">
        <v>45</v>
      </c>
      <c r="K17" s="56"/>
      <c r="L17" s="57"/>
    </row>
    <row r="18" spans="2:12" ht="14.4" thickBot="1" x14ac:dyDescent="0.3">
      <c r="B18" s="194" t="s">
        <v>105</v>
      </c>
      <c r="C18" s="195"/>
      <c r="D18" s="195"/>
      <c r="E18" s="195"/>
      <c r="F18" s="195"/>
      <c r="G18" s="196"/>
      <c r="H18" s="197"/>
      <c r="I18" s="60">
        <v>10</v>
      </c>
      <c r="J18" s="61" t="s">
        <v>45</v>
      </c>
      <c r="K18" s="62"/>
      <c r="L18" s="63"/>
    </row>
    <row r="19" spans="2:12" ht="14.4" thickBot="1" x14ac:dyDescent="0.3">
      <c r="B19" s="64" t="s">
        <v>83</v>
      </c>
      <c r="C19" s="65"/>
      <c r="D19" s="65"/>
      <c r="E19" s="65"/>
      <c r="F19" s="66"/>
      <c r="G19" s="273"/>
      <c r="H19" s="274"/>
      <c r="I19" s="274"/>
      <c r="J19" s="275"/>
      <c r="K19" s="281"/>
      <c r="L19" s="282"/>
    </row>
    <row r="20" spans="2:12" ht="14.4" thickBot="1" x14ac:dyDescent="0.3">
      <c r="B20" s="64" t="s">
        <v>84</v>
      </c>
      <c r="C20" s="65"/>
      <c r="D20" s="65"/>
      <c r="E20" s="65"/>
      <c r="F20" s="66"/>
      <c r="G20" s="273"/>
      <c r="H20" s="274"/>
      <c r="I20" s="274"/>
      <c r="J20" s="275"/>
      <c r="K20" s="283"/>
      <c r="L20" s="284"/>
    </row>
    <row r="21" spans="2:12" ht="14.4" thickBot="1" x14ac:dyDescent="0.3">
      <c r="B21" s="64" t="s">
        <v>46</v>
      </c>
      <c r="C21" s="65"/>
      <c r="D21" s="65"/>
      <c r="E21" s="65"/>
      <c r="F21" s="66"/>
      <c r="G21" s="273"/>
      <c r="H21" s="274"/>
      <c r="I21" s="274"/>
      <c r="J21" s="275"/>
      <c r="K21" s="283"/>
      <c r="L21" s="284"/>
    </row>
    <row r="22" spans="2:12" ht="14.4" thickBot="1" x14ac:dyDescent="0.3">
      <c r="B22" s="67" t="s">
        <v>47</v>
      </c>
      <c r="C22" s="68"/>
      <c r="D22" s="68"/>
      <c r="E22" s="68"/>
      <c r="F22" s="69"/>
      <c r="G22" s="273"/>
      <c r="H22" s="274"/>
      <c r="I22" s="274"/>
      <c r="J22" s="275"/>
      <c r="K22" s="283"/>
      <c r="L22" s="284"/>
    </row>
    <row r="23" spans="2:12" ht="14.4" thickBot="1" x14ac:dyDescent="0.3">
      <c r="B23" s="201" t="s">
        <v>93</v>
      </c>
      <c r="C23" s="202"/>
      <c r="D23" s="202"/>
      <c r="E23" s="202"/>
      <c r="F23" s="203"/>
      <c r="G23" s="273"/>
      <c r="H23" s="274"/>
      <c r="I23" s="274"/>
      <c r="J23" s="275"/>
      <c r="K23" s="283"/>
      <c r="L23" s="284"/>
    </row>
    <row r="24" spans="2:12" ht="14.4" thickBot="1" x14ac:dyDescent="0.3">
      <c r="B24" s="67" t="s">
        <v>81</v>
      </c>
      <c r="C24" s="68"/>
      <c r="D24" s="68"/>
      <c r="E24" s="68"/>
      <c r="F24" s="69"/>
      <c r="G24" s="273"/>
      <c r="H24" s="274"/>
      <c r="I24" s="274"/>
      <c r="J24" s="275"/>
      <c r="K24" s="283"/>
      <c r="L24" s="284"/>
    </row>
    <row r="25" spans="2:12" ht="14.4" thickBot="1" x14ac:dyDescent="0.3">
      <c r="B25" s="67" t="s">
        <v>91</v>
      </c>
      <c r="C25" s="68"/>
      <c r="D25" s="68"/>
      <c r="E25" s="68"/>
      <c r="F25" s="69"/>
      <c r="G25" s="273"/>
      <c r="H25" s="274"/>
      <c r="I25" s="274"/>
      <c r="J25" s="275"/>
      <c r="K25" s="283"/>
      <c r="L25" s="284"/>
    </row>
    <row r="26" spans="2:12" ht="14.4" thickBot="1" x14ac:dyDescent="0.3">
      <c r="B26" s="67" t="s">
        <v>48</v>
      </c>
      <c r="C26" s="68"/>
      <c r="D26" s="68"/>
      <c r="E26" s="68"/>
      <c r="F26" s="69"/>
      <c r="G26" s="273"/>
      <c r="H26" s="274"/>
      <c r="I26" s="274"/>
      <c r="J26" s="275"/>
      <c r="K26" s="283"/>
      <c r="L26" s="284"/>
    </row>
    <row r="27" spans="2:12" ht="14.4" thickBot="1" x14ac:dyDescent="0.3">
      <c r="B27" s="64" t="s">
        <v>49</v>
      </c>
      <c r="C27" s="65"/>
      <c r="D27" s="65"/>
      <c r="E27" s="65"/>
      <c r="F27" s="66"/>
      <c r="G27" s="273"/>
      <c r="H27" s="274"/>
      <c r="I27" s="274"/>
      <c r="J27" s="275"/>
      <c r="K27" s="285"/>
      <c r="L27" s="286"/>
    </row>
    <row r="28" spans="2:12" ht="14.4" thickBot="1" x14ac:dyDescent="0.3">
      <c r="B28" s="199" t="s">
        <v>82</v>
      </c>
      <c r="C28" s="200"/>
      <c r="D28" s="200"/>
      <c r="E28" s="200"/>
      <c r="F28" s="200"/>
      <c r="G28" s="278"/>
      <c r="H28" s="279"/>
      <c r="I28" s="279"/>
      <c r="J28" s="279"/>
      <c r="K28" s="279"/>
      <c r="L28" s="280"/>
    </row>
    <row r="29" spans="2:12" ht="14.4" thickBot="1" x14ac:dyDescent="0.3">
      <c r="B29" s="70" t="s">
        <v>51</v>
      </c>
      <c r="C29" s="71"/>
      <c r="D29" s="71"/>
      <c r="E29" s="71"/>
      <c r="F29" s="72"/>
      <c r="G29" s="73"/>
      <c r="H29" s="74"/>
      <c r="I29" s="74"/>
      <c r="J29" s="74"/>
      <c r="K29" s="75"/>
      <c r="L29" s="76"/>
    </row>
    <row r="30" spans="2:12" s="182" customFormat="1" ht="13.8" x14ac:dyDescent="0.25">
      <c r="B30" s="183"/>
      <c r="C30" s="183"/>
      <c r="D30" s="183"/>
      <c r="E30" s="183"/>
      <c r="F30" s="184"/>
      <c r="G30" s="185"/>
      <c r="H30" s="186"/>
      <c r="I30" s="186"/>
      <c r="J30" s="186"/>
      <c r="K30" s="187"/>
      <c r="L30" s="187"/>
    </row>
    <row r="31" spans="2:12" ht="14.4" thickBot="1" x14ac:dyDescent="0.3">
      <c r="B31" s="77"/>
      <c r="C31" s="77"/>
      <c r="D31" s="77"/>
      <c r="E31" s="77"/>
      <c r="F31" s="77"/>
      <c r="G31" s="77"/>
      <c r="H31" s="77"/>
      <c r="I31" s="77"/>
      <c r="J31" s="77"/>
      <c r="K31" s="77"/>
      <c r="L31" s="77"/>
    </row>
    <row r="32" spans="2:12" ht="14.4" thickBot="1" x14ac:dyDescent="0.3">
      <c r="B32" s="78" t="s">
        <v>9</v>
      </c>
      <c r="C32" s="79" t="s">
        <v>10</v>
      </c>
      <c r="D32" s="79" t="s">
        <v>11</v>
      </c>
      <c r="E32" s="79" t="s">
        <v>17</v>
      </c>
      <c r="F32" s="79" t="s">
        <v>12</v>
      </c>
      <c r="G32" s="80">
        <f>IF(I14&lt;&gt;" ",I14,0)</f>
        <v>0</v>
      </c>
      <c r="H32" s="81"/>
      <c r="I32" s="81"/>
      <c r="J32" s="81"/>
      <c r="K32" s="81"/>
      <c r="L32" s="82"/>
    </row>
    <row r="33" spans="2:12" ht="13.8" x14ac:dyDescent="0.25">
      <c r="B33" s="83">
        <f>I15</f>
        <v>0.33333333333333331</v>
      </c>
      <c r="C33" s="84">
        <f>G11+(H11*I16)</f>
        <v>0.34374993333333331</v>
      </c>
      <c r="D33" s="85">
        <f>I16</f>
        <v>15</v>
      </c>
      <c r="E33" s="86"/>
      <c r="F33" s="287" t="s">
        <v>0</v>
      </c>
      <c r="G33" s="288"/>
      <c r="H33" s="288"/>
      <c r="I33" s="288"/>
      <c r="J33" s="288"/>
      <c r="K33" s="288"/>
      <c r="L33" s="289"/>
    </row>
    <row r="34" spans="2:12" ht="12.75" customHeight="1" x14ac:dyDescent="0.25">
      <c r="B34" s="218">
        <f>C33</f>
        <v>0.34374993333333331</v>
      </c>
      <c r="C34" s="220">
        <f>B34+(45*H11)</f>
        <v>0.37499973333333331</v>
      </c>
      <c r="D34" s="216">
        <v>45</v>
      </c>
      <c r="E34" s="223">
        <v>1</v>
      </c>
      <c r="F34" s="207" t="s">
        <v>56</v>
      </c>
      <c r="G34" s="208"/>
      <c r="H34" s="208"/>
      <c r="I34" s="208"/>
      <c r="J34" s="208"/>
      <c r="K34" s="208"/>
      <c r="L34" s="209"/>
    </row>
    <row r="35" spans="2:12" ht="12.75" customHeight="1" x14ac:dyDescent="0.25">
      <c r="B35" s="219"/>
      <c r="C35" s="221"/>
      <c r="D35" s="226"/>
      <c r="E35" s="223"/>
      <c r="F35" s="204" t="s">
        <v>2</v>
      </c>
      <c r="G35" s="205"/>
      <c r="H35" s="205"/>
      <c r="I35" s="205"/>
      <c r="J35" s="205"/>
      <c r="K35" s="205"/>
      <c r="L35" s="206"/>
    </row>
    <row r="36" spans="2:12" ht="12.75" customHeight="1" x14ac:dyDescent="0.25">
      <c r="B36" s="87">
        <f>C34</f>
        <v>0.37499973333333331</v>
      </c>
      <c r="C36" s="88">
        <f>B36+(D36*H11)</f>
        <v>0.38194413333333332</v>
      </c>
      <c r="D36" s="89">
        <f>$I$18</f>
        <v>10</v>
      </c>
      <c r="E36" s="90"/>
      <c r="F36" s="91" t="s">
        <v>4</v>
      </c>
      <c r="G36" s="92"/>
      <c r="H36" s="92"/>
      <c r="I36" s="92"/>
      <c r="J36" s="92"/>
      <c r="K36" s="92"/>
      <c r="L36" s="93"/>
    </row>
    <row r="37" spans="2:12" ht="12.75" customHeight="1" x14ac:dyDescent="0.25">
      <c r="B37" s="218">
        <f>C36</f>
        <v>0.38194413333333332</v>
      </c>
      <c r="C37" s="220">
        <f>B37+(45*$H$11)</f>
        <v>0.41319393333333332</v>
      </c>
      <c r="D37" s="226">
        <v>45</v>
      </c>
      <c r="E37" s="223">
        <v>2</v>
      </c>
      <c r="F37" s="210" t="s">
        <v>3</v>
      </c>
      <c r="G37" s="211"/>
      <c r="H37" s="211"/>
      <c r="I37" s="211"/>
      <c r="J37" s="211"/>
      <c r="K37" s="211"/>
      <c r="L37" s="212"/>
    </row>
    <row r="38" spans="2:12" ht="12.75" customHeight="1" x14ac:dyDescent="0.25">
      <c r="B38" s="219"/>
      <c r="C38" s="221"/>
      <c r="D38" s="222"/>
      <c r="E38" s="223"/>
      <c r="F38" s="204" t="s">
        <v>1</v>
      </c>
      <c r="G38" s="205"/>
      <c r="H38" s="205"/>
      <c r="I38" s="205"/>
      <c r="J38" s="205"/>
      <c r="K38" s="205"/>
      <c r="L38" s="206"/>
    </row>
    <row r="39" spans="2:12" ht="13.8" x14ac:dyDescent="0.25">
      <c r="B39" s="94">
        <f>C37</f>
        <v>0.41319393333333332</v>
      </c>
      <c r="C39" s="95">
        <f>B39+(I18*H11)</f>
        <v>0.42013833333333334</v>
      </c>
      <c r="D39" s="89">
        <f>$I$18</f>
        <v>10</v>
      </c>
      <c r="E39" s="96"/>
      <c r="F39" s="213" t="s">
        <v>4</v>
      </c>
      <c r="G39" s="214"/>
      <c r="H39" s="214"/>
      <c r="I39" s="214"/>
      <c r="J39" s="214"/>
      <c r="K39" s="214"/>
      <c r="L39" s="215"/>
    </row>
    <row r="40" spans="2:12" ht="12.75" customHeight="1" x14ac:dyDescent="0.25">
      <c r="B40" s="218">
        <f>C39</f>
        <v>0.42013833333333334</v>
      </c>
      <c r="C40" s="220">
        <f>B40+(45*H11)</f>
        <v>0.45138813333333333</v>
      </c>
      <c r="D40" s="216">
        <v>45</v>
      </c>
      <c r="E40" s="223">
        <v>3</v>
      </c>
      <c r="F40" s="207" t="s">
        <v>6</v>
      </c>
      <c r="G40" s="208"/>
      <c r="H40" s="208"/>
      <c r="I40" s="208"/>
      <c r="J40" s="208"/>
      <c r="K40" s="208"/>
      <c r="L40" s="209"/>
    </row>
    <row r="41" spans="2:12" ht="12.75" customHeight="1" x14ac:dyDescent="0.25">
      <c r="B41" s="219"/>
      <c r="C41" s="221"/>
      <c r="D41" s="222"/>
      <c r="E41" s="223"/>
      <c r="F41" s="204" t="s">
        <v>66</v>
      </c>
      <c r="G41" s="205"/>
      <c r="H41" s="205"/>
      <c r="I41" s="205"/>
      <c r="J41" s="205"/>
      <c r="K41" s="205"/>
      <c r="L41" s="206"/>
    </row>
    <row r="42" spans="2:12" ht="12.75" customHeight="1" x14ac:dyDescent="0.25">
      <c r="B42" s="87">
        <f>C40</f>
        <v>0.45138813333333333</v>
      </c>
      <c r="C42" s="97">
        <f>B42+(D42*H11)</f>
        <v>0.45833253333333335</v>
      </c>
      <c r="D42" s="89">
        <f>$I$18</f>
        <v>10</v>
      </c>
      <c r="E42" s="98"/>
      <c r="F42" s="91" t="s">
        <v>4</v>
      </c>
      <c r="G42" s="92"/>
      <c r="H42" s="92"/>
      <c r="I42" s="92"/>
      <c r="J42" s="92"/>
      <c r="K42" s="92"/>
      <c r="L42" s="93"/>
    </row>
    <row r="43" spans="2:12" ht="12.75" customHeight="1" x14ac:dyDescent="0.25">
      <c r="B43" s="218">
        <f>C42</f>
        <v>0.45833253333333335</v>
      </c>
      <c r="C43" s="220">
        <f>B43+(45*H11)</f>
        <v>0.48958233333333334</v>
      </c>
      <c r="D43" s="216">
        <v>45</v>
      </c>
      <c r="E43" s="223">
        <v>4</v>
      </c>
      <c r="F43" s="210" t="s">
        <v>67</v>
      </c>
      <c r="G43" s="211"/>
      <c r="H43" s="211"/>
      <c r="I43" s="211"/>
      <c r="J43" s="211"/>
      <c r="K43" s="211"/>
      <c r="L43" s="212"/>
    </row>
    <row r="44" spans="2:12" ht="12.75" customHeight="1" x14ac:dyDescent="0.25">
      <c r="B44" s="219"/>
      <c r="C44" s="221"/>
      <c r="D44" s="222"/>
      <c r="E44" s="223"/>
      <c r="F44" s="204" t="s">
        <v>68</v>
      </c>
      <c r="G44" s="205"/>
      <c r="H44" s="205"/>
      <c r="I44" s="205"/>
      <c r="J44" s="205"/>
      <c r="K44" s="205"/>
      <c r="L44" s="206"/>
    </row>
    <row r="45" spans="2:12" ht="13.8" x14ac:dyDescent="0.25">
      <c r="B45" s="94">
        <f>C43</f>
        <v>0.48958233333333334</v>
      </c>
      <c r="C45" s="95">
        <f>B45+(I17*H11)</f>
        <v>0.51041553333333334</v>
      </c>
      <c r="D45" s="89">
        <f>$I$17</f>
        <v>30</v>
      </c>
      <c r="E45" s="96"/>
      <c r="F45" s="239" t="s">
        <v>7</v>
      </c>
      <c r="G45" s="240"/>
      <c r="H45" s="240"/>
      <c r="I45" s="240"/>
      <c r="J45" s="240"/>
      <c r="K45" s="240"/>
      <c r="L45" s="241"/>
    </row>
    <row r="46" spans="2:12" ht="12.75" customHeight="1" x14ac:dyDescent="0.25">
      <c r="B46" s="218">
        <f>C45</f>
        <v>0.51041553333333334</v>
      </c>
      <c r="C46" s="220">
        <f>B46+(45*H11)</f>
        <v>0.54166533333333333</v>
      </c>
      <c r="D46" s="216">
        <v>45</v>
      </c>
      <c r="E46" s="223">
        <v>5</v>
      </c>
      <c r="F46" s="207" t="s">
        <v>69</v>
      </c>
      <c r="G46" s="208"/>
      <c r="H46" s="208"/>
      <c r="I46" s="208"/>
      <c r="J46" s="208"/>
      <c r="K46" s="208"/>
      <c r="L46" s="209"/>
    </row>
    <row r="47" spans="2:12" ht="12.75" customHeight="1" x14ac:dyDescent="0.25">
      <c r="B47" s="219"/>
      <c r="C47" s="221"/>
      <c r="D47" s="222"/>
      <c r="E47" s="223"/>
      <c r="F47" s="204" t="s">
        <v>8</v>
      </c>
      <c r="G47" s="205"/>
      <c r="H47" s="205"/>
      <c r="I47" s="205"/>
      <c r="J47" s="205"/>
      <c r="K47" s="205"/>
      <c r="L47" s="206"/>
    </row>
    <row r="48" spans="2:12" ht="12.75" customHeight="1" x14ac:dyDescent="0.25">
      <c r="B48" s="87">
        <f>C46</f>
        <v>0.54166533333333333</v>
      </c>
      <c r="C48" s="97">
        <f>B48+(D48*H11)</f>
        <v>0.54860973333333329</v>
      </c>
      <c r="D48" s="89">
        <f>$I$18</f>
        <v>10</v>
      </c>
      <c r="E48" s="98"/>
      <c r="F48" s="91" t="s">
        <v>4</v>
      </c>
      <c r="G48" s="92"/>
      <c r="H48" s="92"/>
      <c r="I48" s="92"/>
      <c r="J48" s="92"/>
      <c r="K48" s="92"/>
      <c r="L48" s="93"/>
    </row>
    <row r="49" spans="2:14" ht="12.75" customHeight="1" x14ac:dyDescent="0.25">
      <c r="B49" s="218">
        <f>C48</f>
        <v>0.54860973333333329</v>
      </c>
      <c r="C49" s="220">
        <f>B49+(45*H11)</f>
        <v>0.57985953333333329</v>
      </c>
      <c r="D49" s="216">
        <v>45</v>
      </c>
      <c r="E49" s="223">
        <v>6</v>
      </c>
      <c r="F49" s="210" t="s">
        <v>70</v>
      </c>
      <c r="G49" s="211"/>
      <c r="H49" s="211"/>
      <c r="I49" s="211"/>
      <c r="J49" s="211"/>
      <c r="K49" s="211"/>
      <c r="L49" s="212"/>
    </row>
    <row r="50" spans="2:14" ht="12.75" customHeight="1" x14ac:dyDescent="0.25">
      <c r="B50" s="219"/>
      <c r="C50" s="221"/>
      <c r="D50" s="222"/>
      <c r="E50" s="223"/>
      <c r="F50" s="204" t="s">
        <v>60</v>
      </c>
      <c r="G50" s="205"/>
      <c r="H50" s="205"/>
      <c r="I50" s="205"/>
      <c r="J50" s="205"/>
      <c r="K50" s="205"/>
      <c r="L50" s="206"/>
    </row>
    <row r="51" spans="2:14" ht="13.8" x14ac:dyDescent="0.25">
      <c r="B51" s="94">
        <f>C49</f>
        <v>0.57985953333333329</v>
      </c>
      <c r="C51" s="95">
        <f>B51+(D51*H11)</f>
        <v>0.58680393333333325</v>
      </c>
      <c r="D51" s="89">
        <f>$I$18</f>
        <v>10</v>
      </c>
      <c r="E51" s="96"/>
      <c r="F51" s="213" t="s">
        <v>4</v>
      </c>
      <c r="G51" s="214"/>
      <c r="H51" s="214"/>
      <c r="I51" s="214"/>
      <c r="J51" s="214"/>
      <c r="K51" s="214"/>
      <c r="L51" s="215"/>
    </row>
    <row r="52" spans="2:14" ht="12.75" customHeight="1" x14ac:dyDescent="0.25">
      <c r="B52" s="218">
        <f>C51</f>
        <v>0.58680393333333325</v>
      </c>
      <c r="C52" s="220">
        <f>B52+(45*H11)</f>
        <v>0.61805373333333324</v>
      </c>
      <c r="D52" s="216">
        <v>45</v>
      </c>
      <c r="E52" s="223">
        <v>7</v>
      </c>
      <c r="F52" s="207" t="s">
        <v>74</v>
      </c>
      <c r="G52" s="208"/>
      <c r="H52" s="208"/>
      <c r="I52" s="208"/>
      <c r="J52" s="208"/>
      <c r="K52" s="208"/>
      <c r="L52" s="209"/>
    </row>
    <row r="53" spans="2:14" ht="12.75" customHeight="1" x14ac:dyDescent="0.25">
      <c r="B53" s="219"/>
      <c r="C53" s="221"/>
      <c r="D53" s="222"/>
      <c r="E53" s="223"/>
      <c r="F53" s="210" t="s">
        <v>61</v>
      </c>
      <c r="G53" s="211"/>
      <c r="H53" s="211"/>
      <c r="I53" s="211"/>
      <c r="J53" s="211"/>
      <c r="K53" s="211"/>
      <c r="L53" s="212"/>
    </row>
    <row r="54" spans="2:14" ht="12.75" customHeight="1" x14ac:dyDescent="0.25">
      <c r="B54" s="87">
        <f>C52</f>
        <v>0.61805373333333324</v>
      </c>
      <c r="C54" s="97">
        <f>B54+(D54*H11)</f>
        <v>0.62499813333333321</v>
      </c>
      <c r="D54" s="89">
        <f>$I$18</f>
        <v>10</v>
      </c>
      <c r="E54" s="99"/>
      <c r="F54" s="91" t="s">
        <v>4</v>
      </c>
      <c r="G54" s="92"/>
      <c r="H54" s="92"/>
      <c r="I54" s="92"/>
      <c r="J54" s="92"/>
      <c r="K54" s="92"/>
      <c r="L54" s="93"/>
    </row>
    <row r="55" spans="2:14" ht="12.75" customHeight="1" x14ac:dyDescent="0.25">
      <c r="B55" s="218">
        <f>C54</f>
        <v>0.62499813333333321</v>
      </c>
      <c r="C55" s="220">
        <f>B55+(45*H11)</f>
        <v>0.6562479333333332</v>
      </c>
      <c r="D55" s="216">
        <v>45</v>
      </c>
      <c r="E55" s="276">
        <v>8</v>
      </c>
      <c r="F55" s="207" t="s">
        <v>71</v>
      </c>
      <c r="G55" s="208"/>
      <c r="H55" s="208"/>
      <c r="I55" s="208"/>
      <c r="J55" s="208"/>
      <c r="K55" s="208"/>
      <c r="L55" s="209"/>
    </row>
    <row r="56" spans="2:14" ht="13.5" customHeight="1" thickBot="1" x14ac:dyDescent="0.3">
      <c r="B56" s="224"/>
      <c r="C56" s="225"/>
      <c r="D56" s="217"/>
      <c r="E56" s="277"/>
      <c r="F56" s="233"/>
      <c r="G56" s="234"/>
      <c r="H56" s="234"/>
      <c r="I56" s="234"/>
      <c r="J56" s="234"/>
      <c r="K56" s="234"/>
      <c r="L56" s="235"/>
    </row>
    <row r="57" spans="2:14" ht="13.5" customHeight="1" x14ac:dyDescent="0.25">
      <c r="B57" s="188"/>
      <c r="C57" s="188"/>
      <c r="D57" s="189"/>
      <c r="E57" s="189"/>
      <c r="F57" s="190"/>
      <c r="G57" s="190"/>
      <c r="H57" s="190"/>
      <c r="I57" s="190"/>
      <c r="J57" s="190"/>
      <c r="K57" s="190"/>
      <c r="L57" s="190"/>
    </row>
    <row r="58" spans="2:14" ht="13.5" customHeight="1" x14ac:dyDescent="0.25">
      <c r="B58" s="188"/>
      <c r="C58" s="188"/>
      <c r="D58" s="189"/>
      <c r="E58" s="189"/>
      <c r="F58" s="190"/>
      <c r="G58" s="190"/>
      <c r="H58" s="190"/>
      <c r="I58" s="190"/>
      <c r="J58" s="190"/>
      <c r="K58" s="190"/>
      <c r="L58" s="190"/>
    </row>
    <row r="59" spans="2:14" ht="13.8" x14ac:dyDescent="0.25">
      <c r="B59" s="77"/>
      <c r="C59" s="77"/>
      <c r="D59" s="77"/>
      <c r="E59" s="77"/>
      <c r="F59" s="100"/>
      <c r="G59" s="100"/>
      <c r="H59" s="100"/>
      <c r="I59" s="100"/>
      <c r="J59" s="100"/>
      <c r="K59" s="100"/>
      <c r="L59" s="100"/>
    </row>
    <row r="60" spans="2:14" ht="14.4" thickBot="1" x14ac:dyDescent="0.3">
      <c r="B60" s="77"/>
      <c r="C60" s="77"/>
      <c r="D60" s="77"/>
      <c r="E60" s="77"/>
      <c r="F60" s="100"/>
      <c r="G60" s="100"/>
      <c r="H60" s="100"/>
      <c r="I60" s="100"/>
      <c r="J60" s="100"/>
      <c r="K60" s="100"/>
      <c r="L60" s="100"/>
    </row>
    <row r="61" spans="2:14" ht="14.4" thickBot="1" x14ac:dyDescent="0.3">
      <c r="B61" s="78" t="s">
        <v>9</v>
      </c>
      <c r="C61" s="79" t="s">
        <v>10</v>
      </c>
      <c r="D61" s="79" t="s">
        <v>11</v>
      </c>
      <c r="E61" s="79" t="s">
        <v>17</v>
      </c>
      <c r="F61" s="101" t="s">
        <v>13</v>
      </c>
      <c r="G61" s="102">
        <f>IF(I14&lt;&gt;0,G32+1,0)</f>
        <v>0</v>
      </c>
      <c r="H61" s="103"/>
      <c r="I61" s="103"/>
      <c r="J61" s="103"/>
      <c r="K61" s="103"/>
      <c r="L61" s="104"/>
      <c r="N61" s="6"/>
    </row>
    <row r="62" spans="2:14" ht="13.8" x14ac:dyDescent="0.25">
      <c r="B62" s="266">
        <f>I$15</f>
        <v>0.33333333333333331</v>
      </c>
      <c r="C62" s="220">
        <f>B62+(45*H$11)</f>
        <v>0.36458313333333331</v>
      </c>
      <c r="D62" s="216">
        <v>45</v>
      </c>
      <c r="E62" s="223">
        <v>9</v>
      </c>
      <c r="F62" s="105" t="s">
        <v>23</v>
      </c>
      <c r="G62" s="106"/>
      <c r="H62" s="107"/>
      <c r="I62" s="107"/>
      <c r="J62" s="107"/>
      <c r="K62" s="107"/>
      <c r="L62" s="108"/>
    </row>
    <row r="63" spans="2:14" ht="13.8" x14ac:dyDescent="0.25">
      <c r="B63" s="271"/>
      <c r="C63" s="221"/>
      <c r="D63" s="222"/>
      <c r="E63" s="223"/>
      <c r="F63" s="109" t="s">
        <v>72</v>
      </c>
      <c r="G63" s="110"/>
      <c r="H63" s="110"/>
      <c r="I63" s="110"/>
      <c r="J63" s="110"/>
      <c r="K63" s="110"/>
      <c r="L63" s="111"/>
    </row>
    <row r="64" spans="2:14" ht="13.8" x14ac:dyDescent="0.25">
      <c r="B64" s="112">
        <f>C62</f>
        <v>0.36458313333333331</v>
      </c>
      <c r="C64" s="97">
        <f>B64+(D64*H11)</f>
        <v>0.37152753333333333</v>
      </c>
      <c r="D64" s="89">
        <f>$I$18</f>
        <v>10</v>
      </c>
      <c r="E64" s="98"/>
      <c r="F64" s="113" t="s">
        <v>4</v>
      </c>
      <c r="G64" s="114"/>
      <c r="H64" s="114"/>
      <c r="I64" s="114"/>
      <c r="J64" s="114"/>
      <c r="K64" s="114"/>
      <c r="L64" s="115"/>
    </row>
    <row r="65" spans="2:14" ht="13.8" x14ac:dyDescent="0.25">
      <c r="B65" s="218">
        <f>C64</f>
        <v>0.37152753333333333</v>
      </c>
      <c r="C65" s="220">
        <f>B65+(45*$H$11)</f>
        <v>0.40277733333333332</v>
      </c>
      <c r="D65" s="216">
        <v>45</v>
      </c>
      <c r="E65" s="223">
        <v>10</v>
      </c>
      <c r="F65" s="116" t="s">
        <v>5</v>
      </c>
      <c r="G65" s="117"/>
      <c r="H65" s="117"/>
      <c r="I65" s="117"/>
      <c r="J65" s="117"/>
      <c r="K65" s="117"/>
      <c r="L65" s="118"/>
    </row>
    <row r="66" spans="2:14" ht="13.8" x14ac:dyDescent="0.25">
      <c r="B66" s="219"/>
      <c r="C66" s="221"/>
      <c r="D66" s="222"/>
      <c r="E66" s="223"/>
      <c r="F66" s="116"/>
      <c r="G66" s="110"/>
      <c r="H66" s="110"/>
      <c r="I66" s="110"/>
      <c r="J66" s="110"/>
      <c r="K66" s="110"/>
      <c r="L66" s="111"/>
      <c r="N66" s="7"/>
    </row>
    <row r="67" spans="2:14" ht="13.8" x14ac:dyDescent="0.25">
      <c r="B67" s="94">
        <f>C65</f>
        <v>0.40277733333333332</v>
      </c>
      <c r="C67" s="95">
        <f>B67+(D67*H11)</f>
        <v>0.40972173333333334</v>
      </c>
      <c r="D67" s="89">
        <f>$I$18</f>
        <v>10</v>
      </c>
      <c r="E67" s="96"/>
      <c r="F67" s="213" t="s">
        <v>4</v>
      </c>
      <c r="G67" s="214"/>
      <c r="H67" s="214"/>
      <c r="I67" s="214"/>
      <c r="J67" s="214"/>
      <c r="K67" s="214"/>
      <c r="L67" s="215"/>
      <c r="N67" s="8"/>
    </row>
    <row r="68" spans="2:14" ht="13.8" x14ac:dyDescent="0.25">
      <c r="B68" s="218">
        <f>C67</f>
        <v>0.40972173333333334</v>
      </c>
      <c r="C68" s="220">
        <f>B68+(45*H$11)</f>
        <v>0.44097153333333333</v>
      </c>
      <c r="D68" s="216">
        <v>45</v>
      </c>
      <c r="E68" s="223">
        <v>11</v>
      </c>
      <c r="F68" s="119" t="s">
        <v>22</v>
      </c>
      <c r="G68" s="120"/>
      <c r="H68" s="120"/>
      <c r="I68" s="120"/>
      <c r="J68" s="120"/>
      <c r="K68" s="120"/>
      <c r="L68" s="121"/>
      <c r="N68" s="8"/>
    </row>
    <row r="69" spans="2:14" ht="13.8" x14ac:dyDescent="0.25">
      <c r="B69" s="219"/>
      <c r="C69" s="221"/>
      <c r="D69" s="222"/>
      <c r="E69" s="223"/>
      <c r="F69" s="122" t="s">
        <v>111</v>
      </c>
      <c r="G69" s="110"/>
      <c r="H69" s="110"/>
      <c r="I69" s="110"/>
      <c r="J69" s="110"/>
      <c r="K69" s="110"/>
      <c r="L69" s="111"/>
      <c r="N69" s="9"/>
    </row>
    <row r="70" spans="2:14" ht="13.8" x14ac:dyDescent="0.25">
      <c r="B70" s="87">
        <f>C68</f>
        <v>0.44097153333333333</v>
      </c>
      <c r="C70" s="97">
        <f>B70+(D70*H11)</f>
        <v>0.44791593333333335</v>
      </c>
      <c r="D70" s="89">
        <f>$I$18</f>
        <v>10</v>
      </c>
      <c r="E70" s="98"/>
      <c r="F70" s="123" t="s">
        <v>4</v>
      </c>
      <c r="G70" s="114"/>
      <c r="H70" s="114"/>
      <c r="I70" s="114"/>
      <c r="J70" s="114"/>
      <c r="K70" s="114"/>
      <c r="L70" s="115"/>
      <c r="N70" s="9"/>
    </row>
    <row r="71" spans="2:14" ht="13.8" x14ac:dyDescent="0.25">
      <c r="B71" s="218">
        <f>C70</f>
        <v>0.44791593333333335</v>
      </c>
      <c r="C71" s="220">
        <f>B71+(45*H$11)</f>
        <v>0.47916573333333334</v>
      </c>
      <c r="D71" s="216">
        <v>45</v>
      </c>
      <c r="E71" s="223">
        <v>12</v>
      </c>
      <c r="F71" s="124" t="s">
        <v>27</v>
      </c>
      <c r="G71" s="117"/>
      <c r="H71" s="117"/>
      <c r="I71" s="117"/>
      <c r="J71" s="117"/>
      <c r="K71" s="117"/>
      <c r="L71" s="118"/>
      <c r="N71" s="6"/>
    </row>
    <row r="72" spans="2:14" ht="13.8" x14ac:dyDescent="0.25">
      <c r="B72" s="219"/>
      <c r="C72" s="221"/>
      <c r="D72" s="222"/>
      <c r="E72" s="223"/>
      <c r="F72" s="122" t="s">
        <v>114</v>
      </c>
      <c r="G72" s="110"/>
      <c r="H72" s="110"/>
      <c r="I72" s="110"/>
      <c r="J72" s="110"/>
      <c r="K72" s="110"/>
      <c r="L72" s="111"/>
    </row>
    <row r="73" spans="2:14" ht="13.8" x14ac:dyDescent="0.25">
      <c r="B73" s="94">
        <f>C71</f>
        <v>0.47916573333333334</v>
      </c>
      <c r="C73" s="95">
        <f>B73+(I$17*H$11)</f>
        <v>0.49999893333333334</v>
      </c>
      <c r="D73" s="89">
        <f>$I$17</f>
        <v>30</v>
      </c>
      <c r="E73" s="96"/>
      <c r="F73" s="239" t="s">
        <v>7</v>
      </c>
      <c r="G73" s="240"/>
      <c r="H73" s="240"/>
      <c r="I73" s="240"/>
      <c r="J73" s="240"/>
      <c r="K73" s="240"/>
      <c r="L73" s="241"/>
    </row>
    <row r="74" spans="2:14" ht="28.2" customHeight="1" x14ac:dyDescent="0.25">
      <c r="B74" s="218">
        <f>C73</f>
        <v>0.49999893333333334</v>
      </c>
      <c r="C74" s="220">
        <f>B74+(45*H$11)</f>
        <v>0.53124873333333333</v>
      </c>
      <c r="D74" s="216">
        <v>45</v>
      </c>
      <c r="E74" s="223">
        <v>13</v>
      </c>
      <c r="F74" s="242" t="s">
        <v>62</v>
      </c>
      <c r="G74" s="243"/>
      <c r="H74" s="243"/>
      <c r="I74" s="243"/>
      <c r="J74" s="243"/>
      <c r="K74" s="243"/>
      <c r="L74" s="244"/>
      <c r="N74" s="13"/>
    </row>
    <row r="75" spans="2:14" ht="13.8" x14ac:dyDescent="0.25">
      <c r="B75" s="219"/>
      <c r="C75" s="221"/>
      <c r="D75" s="222"/>
      <c r="E75" s="223"/>
      <c r="F75" s="125" t="s">
        <v>54</v>
      </c>
      <c r="G75" s="110"/>
      <c r="H75" s="110"/>
      <c r="I75" s="110"/>
      <c r="J75" s="110"/>
      <c r="K75" s="110"/>
      <c r="L75" s="111"/>
    </row>
    <row r="76" spans="2:14" ht="13.8" x14ac:dyDescent="0.25">
      <c r="B76" s="87">
        <f>C74</f>
        <v>0.53124873333333333</v>
      </c>
      <c r="C76" s="97">
        <f>B76+(D76*H11)</f>
        <v>0.5381931333333333</v>
      </c>
      <c r="D76" s="89">
        <f>$I$18</f>
        <v>10</v>
      </c>
      <c r="E76" s="98"/>
      <c r="F76" s="126" t="s">
        <v>4</v>
      </c>
      <c r="G76" s="127"/>
      <c r="H76" s="127"/>
      <c r="I76" s="127"/>
      <c r="J76" s="127"/>
      <c r="K76" s="127"/>
      <c r="L76" s="128"/>
    </row>
    <row r="77" spans="2:14" ht="13.8" x14ac:dyDescent="0.25">
      <c r="B77" s="218">
        <f>C76</f>
        <v>0.5381931333333333</v>
      </c>
      <c r="C77" s="220">
        <f>B77+(45*H$11)</f>
        <v>0.56944293333333329</v>
      </c>
      <c r="D77" s="216">
        <v>45</v>
      </c>
      <c r="E77" s="223">
        <v>14</v>
      </c>
      <c r="F77" s="129" t="s">
        <v>73</v>
      </c>
      <c r="G77" s="130"/>
      <c r="H77" s="131"/>
      <c r="I77" s="131"/>
      <c r="J77" s="131"/>
      <c r="K77" s="131"/>
      <c r="L77" s="132"/>
    </row>
    <row r="78" spans="2:14" ht="13.8" x14ac:dyDescent="0.25">
      <c r="B78" s="219"/>
      <c r="C78" s="221"/>
      <c r="D78" s="222"/>
      <c r="E78" s="223"/>
      <c r="F78" s="133" t="s">
        <v>26</v>
      </c>
      <c r="G78" s="134"/>
      <c r="H78" s="134"/>
      <c r="I78" s="134"/>
      <c r="J78" s="134"/>
      <c r="K78" s="134"/>
      <c r="L78" s="135"/>
    </row>
    <row r="79" spans="2:14" ht="13.8" x14ac:dyDescent="0.25">
      <c r="B79" s="94">
        <f>C77</f>
        <v>0.56944293333333329</v>
      </c>
      <c r="C79" s="95">
        <f>B79+(D79*H11)</f>
        <v>0.57638733333333325</v>
      </c>
      <c r="D79" s="89">
        <f>$I$18</f>
        <v>10</v>
      </c>
      <c r="E79" s="96"/>
      <c r="F79" s="227"/>
      <c r="G79" s="228"/>
      <c r="H79" s="228"/>
      <c r="I79" s="228"/>
      <c r="J79" s="228"/>
      <c r="K79" s="228"/>
      <c r="L79" s="229"/>
    </row>
    <row r="80" spans="2:14" ht="13.8" x14ac:dyDescent="0.25">
      <c r="B80" s="218">
        <f>C79</f>
        <v>0.57638733333333325</v>
      </c>
      <c r="C80" s="220">
        <f>B80+(45*H$11)</f>
        <v>0.60763713333333325</v>
      </c>
      <c r="D80" s="216">
        <v>45</v>
      </c>
      <c r="E80" s="223">
        <v>15</v>
      </c>
      <c r="F80" s="125" t="s">
        <v>63</v>
      </c>
      <c r="G80" s="136"/>
      <c r="H80" s="136"/>
      <c r="I80" s="136"/>
      <c r="J80" s="136"/>
      <c r="K80" s="136"/>
      <c r="L80" s="137"/>
    </row>
    <row r="81" spans="2:14" ht="13.8" x14ac:dyDescent="0.25">
      <c r="B81" s="296"/>
      <c r="C81" s="272"/>
      <c r="D81" s="226"/>
      <c r="E81" s="216"/>
      <c r="F81" s="130"/>
      <c r="G81" s="131"/>
      <c r="H81" s="131"/>
      <c r="I81" s="131"/>
      <c r="J81" s="131"/>
      <c r="K81" s="131"/>
      <c r="L81" s="132"/>
    </row>
    <row r="82" spans="2:14" ht="13.8" x14ac:dyDescent="0.25">
      <c r="B82" s="94">
        <f>C80</f>
        <v>0.60763713333333325</v>
      </c>
      <c r="C82" s="95">
        <f>B82+(D82*H11)</f>
        <v>0.61458153333333321</v>
      </c>
      <c r="D82" s="89">
        <f>$I$18</f>
        <v>10</v>
      </c>
      <c r="E82" s="138"/>
      <c r="F82" s="139"/>
      <c r="G82" s="127"/>
      <c r="H82" s="127"/>
      <c r="I82" s="127"/>
      <c r="J82" s="127"/>
      <c r="K82" s="127"/>
      <c r="L82" s="128"/>
    </row>
    <row r="83" spans="2:14" ht="13.8" x14ac:dyDescent="0.25">
      <c r="B83" s="218">
        <f>C82</f>
        <v>0.61458153333333321</v>
      </c>
      <c r="C83" s="220">
        <f>B83+(45*H$11)</f>
        <v>0.6458313333333332</v>
      </c>
      <c r="D83" s="216">
        <v>45</v>
      </c>
      <c r="E83" s="276">
        <v>16</v>
      </c>
      <c r="F83" s="129" t="s">
        <v>28</v>
      </c>
      <c r="G83" s="136"/>
      <c r="H83" s="136"/>
      <c r="I83" s="136"/>
      <c r="J83" s="136"/>
      <c r="K83" s="136"/>
      <c r="L83" s="137"/>
    </row>
    <row r="84" spans="2:14" ht="14.4" thickBot="1" x14ac:dyDescent="0.3">
      <c r="B84" s="224"/>
      <c r="C84" s="225"/>
      <c r="D84" s="217"/>
      <c r="E84" s="297"/>
      <c r="F84" s="140"/>
      <c r="G84" s="141"/>
      <c r="H84" s="141"/>
      <c r="I84" s="141"/>
      <c r="J84" s="141"/>
      <c r="K84" s="141"/>
      <c r="L84" s="142"/>
    </row>
    <row r="85" spans="2:14" ht="13.8" x14ac:dyDescent="0.25">
      <c r="B85" s="77"/>
      <c r="C85" s="77"/>
      <c r="D85" s="77"/>
      <c r="E85" s="77"/>
      <c r="F85" s="77"/>
      <c r="G85" s="77"/>
      <c r="H85" s="77"/>
      <c r="I85" s="77"/>
      <c r="J85" s="77"/>
      <c r="K85" s="77"/>
      <c r="L85" s="77"/>
    </row>
    <row r="86" spans="2:14" ht="14.4" thickBot="1" x14ac:dyDescent="0.3">
      <c r="B86" s="77"/>
      <c r="C86" s="77"/>
      <c r="D86" s="77"/>
      <c r="E86" s="77"/>
      <c r="F86" s="77"/>
      <c r="G86" s="77"/>
      <c r="H86" s="77"/>
      <c r="I86" s="77"/>
      <c r="J86" s="77"/>
      <c r="K86" s="77"/>
      <c r="L86" s="77"/>
      <c r="N86" s="6"/>
    </row>
    <row r="87" spans="2:14" ht="14.4" thickBot="1" x14ac:dyDescent="0.3">
      <c r="B87" s="78" t="s">
        <v>9</v>
      </c>
      <c r="C87" s="79" t="s">
        <v>10</v>
      </c>
      <c r="D87" s="79" t="s">
        <v>11</v>
      </c>
      <c r="E87" s="79" t="s">
        <v>17</v>
      </c>
      <c r="F87" s="143" t="s">
        <v>16</v>
      </c>
      <c r="G87" s="144">
        <f>IF(F12&lt;&gt;0,G12+1,0)</f>
        <v>0</v>
      </c>
      <c r="H87" s="81"/>
      <c r="I87" s="81"/>
      <c r="J87" s="81"/>
      <c r="K87" s="81"/>
      <c r="L87" s="82"/>
      <c r="N87" s="6"/>
    </row>
    <row r="88" spans="2:14" ht="13.8" x14ac:dyDescent="0.25">
      <c r="B88" s="266">
        <f>I$15</f>
        <v>0.33333333333333331</v>
      </c>
      <c r="C88" s="220">
        <f>B88+(45*H$11)</f>
        <v>0.36458313333333331</v>
      </c>
      <c r="D88" s="216">
        <v>45</v>
      </c>
      <c r="E88" s="223">
        <v>17</v>
      </c>
      <c r="F88" s="145" t="s">
        <v>64</v>
      </c>
      <c r="G88" s="131"/>
      <c r="H88" s="146"/>
      <c r="I88" s="146"/>
      <c r="J88" s="146"/>
      <c r="K88" s="146"/>
      <c r="L88" s="147"/>
    </row>
    <row r="89" spans="2:14" ht="13.8" x14ac:dyDescent="0.25">
      <c r="B89" s="271"/>
      <c r="C89" s="221"/>
      <c r="D89" s="222"/>
      <c r="E89" s="223"/>
      <c r="F89" s="122" t="s">
        <v>75</v>
      </c>
      <c r="G89" s="148"/>
      <c r="H89" s="148"/>
      <c r="I89" s="148"/>
      <c r="J89" s="148"/>
      <c r="K89" s="148"/>
      <c r="L89" s="149"/>
    </row>
    <row r="90" spans="2:14" ht="13.8" x14ac:dyDescent="0.25">
      <c r="B90" s="150">
        <f>C88</f>
        <v>0.36458313333333331</v>
      </c>
      <c r="C90" s="95">
        <f>B90+(D90*H11)</f>
        <v>0.37152753333333333</v>
      </c>
      <c r="D90" s="89">
        <f>$I$18</f>
        <v>10</v>
      </c>
      <c r="E90" s="98"/>
      <c r="F90" s="151" t="s">
        <v>4</v>
      </c>
      <c r="G90" s="127"/>
      <c r="H90" s="127"/>
      <c r="I90" s="127"/>
      <c r="J90" s="127"/>
      <c r="K90" s="127"/>
      <c r="L90" s="128"/>
    </row>
    <row r="91" spans="2:14" ht="13.8" x14ac:dyDescent="0.25">
      <c r="B91" s="296">
        <f>C90</f>
        <v>0.37152753333333333</v>
      </c>
      <c r="C91" s="272">
        <f>B91+(45*$H$11)</f>
        <v>0.40277733333333332</v>
      </c>
      <c r="D91" s="226">
        <v>45</v>
      </c>
      <c r="E91" s="222">
        <v>18</v>
      </c>
      <c r="F91" s="119" t="s">
        <v>58</v>
      </c>
      <c r="G91" s="152"/>
      <c r="H91" s="152"/>
      <c r="I91" s="152"/>
      <c r="J91" s="152"/>
      <c r="K91" s="152"/>
      <c r="L91" s="153"/>
    </row>
    <row r="92" spans="2:14" ht="13.8" x14ac:dyDescent="0.25">
      <c r="B92" s="219"/>
      <c r="C92" s="221"/>
      <c r="D92" s="222"/>
      <c r="E92" s="223"/>
      <c r="F92" s="122" t="s">
        <v>76</v>
      </c>
      <c r="G92" s="148"/>
      <c r="H92" s="148"/>
      <c r="I92" s="148"/>
      <c r="J92" s="148"/>
      <c r="K92" s="148"/>
      <c r="L92" s="149"/>
    </row>
    <row r="93" spans="2:14" ht="13.8" x14ac:dyDescent="0.25">
      <c r="B93" s="94">
        <f>C91</f>
        <v>0.40277733333333332</v>
      </c>
      <c r="C93" s="95">
        <f>B93+(D93*H11)</f>
        <v>0.40972173333333334</v>
      </c>
      <c r="D93" s="89">
        <f>$I$18</f>
        <v>10</v>
      </c>
      <c r="E93" s="96"/>
      <c r="F93" s="227" t="s">
        <v>4</v>
      </c>
      <c r="G93" s="228"/>
      <c r="H93" s="228"/>
      <c r="I93" s="228"/>
      <c r="J93" s="228"/>
      <c r="K93" s="228"/>
      <c r="L93" s="229"/>
    </row>
    <row r="94" spans="2:14" ht="13.8" x14ac:dyDescent="0.25">
      <c r="B94" s="218">
        <f>C93</f>
        <v>0.40972173333333334</v>
      </c>
      <c r="C94" s="220">
        <f>B94+(45*H$11)</f>
        <v>0.44097153333333333</v>
      </c>
      <c r="D94" s="216">
        <v>45</v>
      </c>
      <c r="E94" s="265">
        <v>19</v>
      </c>
      <c r="F94" s="154" t="s">
        <v>29</v>
      </c>
      <c r="G94" s="152"/>
      <c r="H94" s="152"/>
      <c r="I94" s="152"/>
      <c r="J94" s="152"/>
      <c r="K94" s="152"/>
      <c r="L94" s="153"/>
      <c r="N94" s="6"/>
    </row>
    <row r="95" spans="2:14" ht="13.8" x14ac:dyDescent="0.25">
      <c r="B95" s="219"/>
      <c r="C95" s="221"/>
      <c r="D95" s="222"/>
      <c r="E95" s="265"/>
      <c r="F95" s="133" t="s">
        <v>59</v>
      </c>
      <c r="G95" s="148"/>
      <c r="H95" s="148"/>
      <c r="I95" s="148"/>
      <c r="J95" s="148"/>
      <c r="K95" s="148"/>
      <c r="L95" s="149"/>
      <c r="N95" s="6"/>
    </row>
    <row r="96" spans="2:14" ht="13.8" x14ac:dyDescent="0.25">
      <c r="B96" s="87">
        <f>C94</f>
        <v>0.44097153333333333</v>
      </c>
      <c r="C96" s="97">
        <f>B96+(D96*H11)</f>
        <v>0.44791593333333335</v>
      </c>
      <c r="D96" s="89">
        <f>$I$18</f>
        <v>10</v>
      </c>
      <c r="E96" s="98"/>
      <c r="F96" s="126" t="s">
        <v>4</v>
      </c>
      <c r="G96" s="127"/>
      <c r="H96" s="127"/>
      <c r="I96" s="127"/>
      <c r="J96" s="127"/>
      <c r="K96" s="127"/>
      <c r="L96" s="128"/>
      <c r="N96" s="6"/>
    </row>
    <row r="97" spans="2:14" ht="13.8" x14ac:dyDescent="0.25">
      <c r="B97" s="218">
        <f>C96</f>
        <v>0.44791593333333335</v>
      </c>
      <c r="C97" s="220">
        <f>B97+(45*H$11)</f>
        <v>0.47916573333333334</v>
      </c>
      <c r="D97" s="216">
        <v>45</v>
      </c>
      <c r="E97" s="265">
        <v>20</v>
      </c>
      <c r="F97" s="125" t="s">
        <v>30</v>
      </c>
      <c r="G97" s="152"/>
      <c r="H97" s="152"/>
      <c r="I97" s="152"/>
      <c r="J97" s="152"/>
      <c r="K97" s="152"/>
      <c r="L97" s="153"/>
      <c r="N97" s="6"/>
    </row>
    <row r="98" spans="2:14" ht="13.8" x14ac:dyDescent="0.25">
      <c r="B98" s="219"/>
      <c r="C98" s="221"/>
      <c r="D98" s="222"/>
      <c r="E98" s="265"/>
      <c r="F98" s="133" t="s">
        <v>31</v>
      </c>
      <c r="G98" s="148"/>
      <c r="H98" s="148"/>
      <c r="I98" s="148"/>
      <c r="J98" s="148"/>
      <c r="K98" s="148"/>
      <c r="L98" s="149"/>
    </row>
    <row r="99" spans="2:14" ht="13.8" x14ac:dyDescent="0.25">
      <c r="B99" s="94">
        <f>C97</f>
        <v>0.47916573333333334</v>
      </c>
      <c r="C99" s="95">
        <f>B99+(I$17*H$11)</f>
        <v>0.49999893333333334</v>
      </c>
      <c r="D99" s="89">
        <f>$I$17</f>
        <v>30</v>
      </c>
      <c r="E99" s="96"/>
      <c r="F99" s="230" t="s">
        <v>7</v>
      </c>
      <c r="G99" s="231"/>
      <c r="H99" s="231"/>
      <c r="I99" s="231"/>
      <c r="J99" s="231"/>
      <c r="K99" s="231"/>
      <c r="L99" s="232"/>
    </row>
    <row r="100" spans="2:14" ht="26.4" customHeight="1" x14ac:dyDescent="0.25">
      <c r="B100" s="296">
        <f>C99</f>
        <v>0.49999893333333334</v>
      </c>
      <c r="C100" s="272">
        <f>B100+(45*H$11)</f>
        <v>0.53124873333333333</v>
      </c>
      <c r="D100" s="226">
        <v>45</v>
      </c>
      <c r="E100" s="250">
        <v>21</v>
      </c>
      <c r="F100" s="242" t="s">
        <v>32</v>
      </c>
      <c r="G100" s="243"/>
      <c r="H100" s="243"/>
      <c r="I100" s="243"/>
      <c r="J100" s="243"/>
      <c r="K100" s="243"/>
      <c r="L100" s="244"/>
    </row>
    <row r="101" spans="2:14" ht="13.8" x14ac:dyDescent="0.25">
      <c r="B101" s="296"/>
      <c r="C101" s="272"/>
      <c r="D101" s="226"/>
      <c r="E101" s="249"/>
      <c r="F101" s="133" t="s">
        <v>33</v>
      </c>
      <c r="G101" s="117"/>
      <c r="H101" s="117"/>
      <c r="I101" s="117"/>
      <c r="J101" s="117"/>
      <c r="K101" s="117"/>
      <c r="L101" s="118"/>
    </row>
    <row r="102" spans="2:14" ht="13.8" x14ac:dyDescent="0.25">
      <c r="B102" s="94">
        <f>C100</f>
        <v>0.53124873333333333</v>
      </c>
      <c r="C102" s="95">
        <f>B102+(D102*H11)</f>
        <v>0.5381931333333333</v>
      </c>
      <c r="D102" s="89">
        <f>$I$18</f>
        <v>10</v>
      </c>
      <c r="E102" s="98"/>
      <c r="F102" s="236" t="s">
        <v>4</v>
      </c>
      <c r="G102" s="237"/>
      <c r="H102" s="237"/>
      <c r="I102" s="237"/>
      <c r="J102" s="237"/>
      <c r="K102" s="237"/>
      <c r="L102" s="238"/>
    </row>
    <row r="103" spans="2:14" ht="13.8" x14ac:dyDescent="0.25">
      <c r="B103" s="296">
        <f>C102</f>
        <v>0.5381931333333333</v>
      </c>
      <c r="C103" s="272">
        <f>B103+(45*H$11)</f>
        <v>0.56944293333333329</v>
      </c>
      <c r="D103" s="226">
        <v>45</v>
      </c>
      <c r="E103" s="250">
        <v>22</v>
      </c>
      <c r="F103" s="125" t="s">
        <v>34</v>
      </c>
      <c r="G103" s="130"/>
      <c r="H103" s="152"/>
      <c r="I103" s="152"/>
      <c r="J103" s="152"/>
      <c r="K103" s="152"/>
      <c r="L103" s="153"/>
    </row>
    <row r="104" spans="2:14" ht="29.4" customHeight="1" x14ac:dyDescent="0.25">
      <c r="B104" s="219"/>
      <c r="C104" s="221"/>
      <c r="D104" s="222"/>
      <c r="E104" s="265"/>
      <c r="F104" s="245" t="s">
        <v>35</v>
      </c>
      <c r="G104" s="246"/>
      <c r="H104" s="246"/>
      <c r="I104" s="246"/>
      <c r="J104" s="246"/>
      <c r="K104" s="246"/>
      <c r="L104" s="247"/>
    </row>
    <row r="105" spans="2:14" ht="13.8" x14ac:dyDescent="0.25">
      <c r="B105" s="94">
        <f>C103</f>
        <v>0.56944293333333329</v>
      </c>
      <c r="C105" s="95">
        <f>B105+(D105*H11)</f>
        <v>0.57638733333333325</v>
      </c>
      <c r="D105" s="89">
        <f>$I$18</f>
        <v>10</v>
      </c>
      <c r="E105" s="96"/>
      <c r="F105" s="227" t="s">
        <v>4</v>
      </c>
      <c r="G105" s="228"/>
      <c r="H105" s="228"/>
      <c r="I105" s="228"/>
      <c r="J105" s="228"/>
      <c r="K105" s="228"/>
      <c r="L105" s="229"/>
    </row>
    <row r="106" spans="2:14" ht="13.8" x14ac:dyDescent="0.25">
      <c r="B106" s="218">
        <f>C105</f>
        <v>0.57638733333333325</v>
      </c>
      <c r="C106" s="220">
        <f>B106+(45*H$11)</f>
        <v>0.60763713333333325</v>
      </c>
      <c r="D106" s="216">
        <v>45</v>
      </c>
      <c r="E106" s="265">
        <v>23</v>
      </c>
      <c r="F106" s="145" t="s">
        <v>36</v>
      </c>
      <c r="G106" s="146"/>
      <c r="H106" s="146"/>
      <c r="I106" s="146"/>
      <c r="J106" s="146"/>
      <c r="K106" s="146"/>
      <c r="L106" s="147"/>
    </row>
    <row r="107" spans="2:14" ht="13.8" x14ac:dyDescent="0.25">
      <c r="B107" s="219"/>
      <c r="C107" s="221"/>
      <c r="D107" s="222"/>
      <c r="E107" s="265"/>
      <c r="F107" s="125"/>
      <c r="G107" s="152"/>
      <c r="H107" s="152"/>
      <c r="I107" s="152"/>
      <c r="J107" s="152"/>
      <c r="K107" s="152"/>
      <c r="L107" s="153"/>
    </row>
    <row r="108" spans="2:14" ht="13.8" x14ac:dyDescent="0.25">
      <c r="B108" s="87">
        <f>C106</f>
        <v>0.60763713333333325</v>
      </c>
      <c r="C108" s="97">
        <f>B108+(D108*H11)</f>
        <v>0.61458153333333321</v>
      </c>
      <c r="D108" s="89">
        <f>$I$18</f>
        <v>10</v>
      </c>
      <c r="E108" s="99"/>
      <c r="F108" s="236" t="s">
        <v>4</v>
      </c>
      <c r="G108" s="237"/>
      <c r="H108" s="237"/>
      <c r="I108" s="237"/>
      <c r="J108" s="237"/>
      <c r="K108" s="237"/>
      <c r="L108" s="238"/>
    </row>
    <row r="109" spans="2:14" ht="13.8" x14ac:dyDescent="0.25">
      <c r="B109" s="218">
        <f>C108</f>
        <v>0.61458153333333321</v>
      </c>
      <c r="C109" s="220">
        <f>B109+(45*H$11)</f>
        <v>0.6458313333333332</v>
      </c>
      <c r="D109" s="216">
        <v>45</v>
      </c>
      <c r="E109" s="269">
        <v>24</v>
      </c>
      <c r="F109" s="155" t="s">
        <v>77</v>
      </c>
      <c r="G109" s="152"/>
      <c r="H109" s="152"/>
      <c r="I109" s="152"/>
      <c r="J109" s="152"/>
      <c r="K109" s="152"/>
      <c r="L109" s="153"/>
    </row>
    <row r="110" spans="2:14" ht="14.4" thickBot="1" x14ac:dyDescent="0.3">
      <c r="B110" s="224"/>
      <c r="C110" s="225"/>
      <c r="D110" s="217"/>
      <c r="E110" s="270"/>
      <c r="F110" s="156"/>
      <c r="G110" s="157"/>
      <c r="H110" s="157"/>
      <c r="I110" s="157"/>
      <c r="J110" s="157"/>
      <c r="K110" s="157"/>
      <c r="L110" s="158"/>
    </row>
    <row r="111" spans="2:14" ht="13.8" x14ac:dyDescent="0.25">
      <c r="B111" s="77"/>
      <c r="C111" s="77"/>
      <c r="D111" s="77"/>
      <c r="E111" s="77"/>
      <c r="F111" s="77"/>
      <c r="G111" s="77"/>
      <c r="H111" s="77"/>
      <c r="I111" s="77"/>
      <c r="J111" s="77"/>
      <c r="K111" s="77"/>
      <c r="L111" s="77"/>
      <c r="N111" s="6"/>
    </row>
    <row r="112" spans="2:14" ht="13.8" x14ac:dyDescent="0.25">
      <c r="B112" s="77"/>
      <c r="C112" s="77"/>
      <c r="D112" s="77"/>
      <c r="E112" s="77"/>
      <c r="F112" s="77"/>
      <c r="G112" s="77"/>
      <c r="H112" s="77"/>
      <c r="I112" s="77"/>
      <c r="J112" s="77"/>
      <c r="K112" s="77"/>
      <c r="L112" s="77"/>
      <c r="N112" s="6"/>
    </row>
    <row r="113" spans="2:20" ht="14.4" thickBot="1" x14ac:dyDescent="0.3">
      <c r="B113" s="77"/>
      <c r="C113" s="77"/>
      <c r="D113" s="77"/>
      <c r="E113" s="77"/>
      <c r="F113" s="77"/>
      <c r="G113" s="77"/>
      <c r="H113" s="77"/>
      <c r="I113" s="77"/>
      <c r="J113" s="77"/>
      <c r="K113" s="77"/>
      <c r="L113" s="77"/>
      <c r="N113" s="6"/>
    </row>
    <row r="114" spans="2:20" ht="14.4" thickBot="1" x14ac:dyDescent="0.3">
      <c r="B114" s="78" t="s">
        <v>9</v>
      </c>
      <c r="C114" s="79" t="s">
        <v>10</v>
      </c>
      <c r="D114" s="79" t="s">
        <v>11</v>
      </c>
      <c r="E114" s="79" t="s">
        <v>17</v>
      </c>
      <c r="F114" s="143" t="s">
        <v>15</v>
      </c>
      <c r="G114" s="144">
        <f>IF(F12&lt;&gt;0,H12+1,0)</f>
        <v>0</v>
      </c>
      <c r="H114" s="159"/>
      <c r="I114" s="160"/>
      <c r="J114" s="160"/>
      <c r="K114" s="160"/>
      <c r="L114" s="161"/>
      <c r="N114" s="6"/>
    </row>
    <row r="115" spans="2:20" ht="13.8" x14ac:dyDescent="0.25">
      <c r="B115" s="266">
        <f>I$15</f>
        <v>0.33333333333333331</v>
      </c>
      <c r="C115" s="220">
        <f>B115+(45*H$11)</f>
        <v>0.36458313333333331</v>
      </c>
      <c r="D115" s="216">
        <v>45</v>
      </c>
      <c r="E115" s="223">
        <v>25</v>
      </c>
      <c r="F115" s="162" t="s">
        <v>112</v>
      </c>
      <c r="G115" s="163"/>
      <c r="H115" s="163"/>
      <c r="I115" s="163"/>
      <c r="J115" s="163"/>
      <c r="K115" s="163"/>
      <c r="L115" s="164"/>
      <c r="N115" s="6"/>
    </row>
    <row r="116" spans="2:20" ht="13.8" x14ac:dyDescent="0.25">
      <c r="B116" s="271"/>
      <c r="C116" s="221"/>
      <c r="D116" s="222"/>
      <c r="E116" s="223"/>
      <c r="F116" s="165" t="s">
        <v>25</v>
      </c>
      <c r="G116" s="166"/>
      <c r="H116" s="166"/>
      <c r="I116" s="166"/>
      <c r="J116" s="166"/>
      <c r="K116" s="166"/>
      <c r="L116" s="167"/>
      <c r="N116" s="14"/>
      <c r="O116" s="12"/>
      <c r="P116" s="12"/>
      <c r="Q116" s="12"/>
      <c r="R116" s="12"/>
      <c r="S116" s="12"/>
      <c r="T116" s="12"/>
    </row>
    <row r="117" spans="2:20" ht="13.8" x14ac:dyDescent="0.25">
      <c r="B117" s="112">
        <f>C115</f>
        <v>0.36458313333333331</v>
      </c>
      <c r="C117" s="97">
        <f>B117+(D117*H11)</f>
        <v>0.37152753333333333</v>
      </c>
      <c r="D117" s="89">
        <f>$I$18</f>
        <v>10</v>
      </c>
      <c r="E117" s="98"/>
      <c r="F117" s="236" t="s">
        <v>4</v>
      </c>
      <c r="G117" s="237"/>
      <c r="H117" s="237"/>
      <c r="I117" s="237"/>
      <c r="J117" s="237"/>
      <c r="K117" s="237"/>
      <c r="L117" s="238"/>
      <c r="N117" s="12"/>
      <c r="O117" s="12"/>
      <c r="P117" s="12"/>
      <c r="Q117" s="12"/>
      <c r="R117" s="12"/>
      <c r="S117" s="12"/>
      <c r="T117" s="12"/>
    </row>
    <row r="118" spans="2:20" ht="13.8" x14ac:dyDescent="0.25">
      <c r="B118" s="218">
        <f>C117</f>
        <v>0.37152753333333333</v>
      </c>
      <c r="C118" s="220">
        <f>B118+(45*$H$11)</f>
        <v>0.40277733333333332</v>
      </c>
      <c r="D118" s="216">
        <v>45</v>
      </c>
      <c r="E118" s="223">
        <v>26</v>
      </c>
      <c r="F118" s="162" t="s">
        <v>113</v>
      </c>
      <c r="G118" s="168"/>
      <c r="H118" s="168"/>
      <c r="I118" s="168"/>
      <c r="J118" s="168"/>
      <c r="K118" s="168"/>
      <c r="L118" s="169"/>
      <c r="N118" s="17"/>
      <c r="O118" s="17"/>
      <c r="P118" s="17"/>
      <c r="Q118" s="17"/>
      <c r="R118" s="17"/>
      <c r="S118" s="17"/>
      <c r="T118" s="17"/>
    </row>
    <row r="119" spans="2:20" ht="28.8" customHeight="1" x14ac:dyDescent="0.25">
      <c r="B119" s="219"/>
      <c r="C119" s="221"/>
      <c r="D119" s="222"/>
      <c r="E119" s="223"/>
      <c r="F119" s="191" t="s">
        <v>24</v>
      </c>
      <c r="G119" s="192"/>
      <c r="H119" s="192"/>
      <c r="I119" s="192"/>
      <c r="J119" s="192"/>
      <c r="K119" s="192"/>
      <c r="L119" s="193"/>
      <c r="N119" s="14"/>
      <c r="O119" s="12"/>
      <c r="P119" s="12"/>
      <c r="Q119" s="12"/>
      <c r="R119" s="12"/>
      <c r="S119" s="12"/>
      <c r="T119" s="12"/>
    </row>
    <row r="120" spans="2:20" ht="13.8" x14ac:dyDescent="0.25">
      <c r="B120" s="94">
        <f>C118</f>
        <v>0.40277733333333332</v>
      </c>
      <c r="C120" s="95">
        <f>B120+(D120*H11)</f>
        <v>0.40972173333333334</v>
      </c>
      <c r="D120" s="89">
        <f>$I$18</f>
        <v>10</v>
      </c>
      <c r="E120" s="96"/>
      <c r="F120" s="227" t="s">
        <v>4</v>
      </c>
      <c r="G120" s="228"/>
      <c r="H120" s="228"/>
      <c r="I120" s="228"/>
      <c r="J120" s="228"/>
      <c r="K120" s="228"/>
      <c r="L120" s="229"/>
      <c r="N120" s="15"/>
      <c r="O120" s="12"/>
      <c r="P120" s="12"/>
      <c r="Q120" s="12"/>
      <c r="R120" s="12"/>
      <c r="S120" s="12"/>
      <c r="T120" s="12"/>
    </row>
    <row r="121" spans="2:20" ht="13.8" x14ac:dyDescent="0.25">
      <c r="B121" s="218">
        <f>C120</f>
        <v>0.40972173333333334</v>
      </c>
      <c r="C121" s="220">
        <f>B121+(45*H$11)</f>
        <v>0.44097153333333333</v>
      </c>
      <c r="D121" s="216">
        <v>45</v>
      </c>
      <c r="E121" s="223">
        <v>27</v>
      </c>
      <c r="F121" s="162" t="s">
        <v>113</v>
      </c>
      <c r="G121" s="168"/>
      <c r="H121" s="168"/>
      <c r="I121" s="168"/>
      <c r="J121" s="168"/>
      <c r="K121" s="168"/>
      <c r="L121" s="169"/>
      <c r="N121" s="15"/>
      <c r="O121" s="12"/>
      <c r="P121" s="12"/>
      <c r="Q121" s="12"/>
      <c r="R121" s="12"/>
      <c r="S121" s="12"/>
      <c r="T121" s="12"/>
    </row>
    <row r="122" spans="2:20" ht="30" customHeight="1" x14ac:dyDescent="0.25">
      <c r="B122" s="219"/>
      <c r="C122" s="221"/>
      <c r="D122" s="222"/>
      <c r="E122" s="223"/>
      <c r="F122" s="191" t="s">
        <v>24</v>
      </c>
      <c r="G122" s="192"/>
      <c r="H122" s="192"/>
      <c r="I122" s="192"/>
      <c r="J122" s="192"/>
      <c r="K122" s="192"/>
      <c r="L122" s="193"/>
      <c r="N122" s="12"/>
      <c r="O122" s="12"/>
      <c r="P122" s="12"/>
      <c r="Q122" s="12"/>
      <c r="R122" s="12"/>
      <c r="S122" s="12"/>
      <c r="T122" s="12"/>
    </row>
    <row r="123" spans="2:20" ht="13.8" x14ac:dyDescent="0.25">
      <c r="B123" s="87">
        <f>C121</f>
        <v>0.44097153333333333</v>
      </c>
      <c r="C123" s="97">
        <f>B123+(D123*H11)</f>
        <v>0.44791593333333335</v>
      </c>
      <c r="D123" s="89">
        <f>$I$18</f>
        <v>10</v>
      </c>
      <c r="E123" s="98"/>
      <c r="F123" s="236" t="s">
        <v>4</v>
      </c>
      <c r="G123" s="237"/>
      <c r="H123" s="237"/>
      <c r="I123" s="237"/>
      <c r="J123" s="237"/>
      <c r="K123" s="237"/>
      <c r="L123" s="238"/>
      <c r="N123" s="16"/>
      <c r="O123" s="12"/>
      <c r="P123" s="12"/>
      <c r="Q123" s="12"/>
      <c r="R123" s="12"/>
      <c r="S123" s="12"/>
      <c r="T123" s="12"/>
    </row>
    <row r="124" spans="2:20" ht="13.8" x14ac:dyDescent="0.25">
      <c r="B124" s="218">
        <f>C123</f>
        <v>0.44791593333333335</v>
      </c>
      <c r="C124" s="220">
        <f>B124+(45*H$11)</f>
        <v>0.47916573333333334</v>
      </c>
      <c r="D124" s="216">
        <v>45</v>
      </c>
      <c r="E124" s="265">
        <v>28</v>
      </c>
      <c r="F124" s="170" t="s">
        <v>78</v>
      </c>
      <c r="G124" s="168"/>
      <c r="H124" s="168"/>
      <c r="I124" s="168"/>
      <c r="J124" s="168"/>
      <c r="K124" s="168"/>
      <c r="L124" s="169"/>
    </row>
    <row r="125" spans="2:20" ht="13.8" x14ac:dyDescent="0.25">
      <c r="B125" s="219"/>
      <c r="C125" s="221"/>
      <c r="D125" s="222"/>
      <c r="E125" s="265"/>
      <c r="F125" s="165" t="s">
        <v>79</v>
      </c>
      <c r="G125" s="166"/>
      <c r="H125" s="166"/>
      <c r="I125" s="166"/>
      <c r="J125" s="166"/>
      <c r="K125" s="166"/>
      <c r="L125" s="167"/>
    </row>
    <row r="126" spans="2:20" ht="13.8" x14ac:dyDescent="0.25">
      <c r="B126" s="94">
        <f>C124</f>
        <v>0.47916573333333334</v>
      </c>
      <c r="C126" s="95">
        <f>B126+(I$17*H$11)</f>
        <v>0.49999893333333334</v>
      </c>
      <c r="D126" s="89">
        <f>$I$17</f>
        <v>30</v>
      </c>
      <c r="E126" s="96"/>
      <c r="F126" s="230" t="s">
        <v>7</v>
      </c>
      <c r="G126" s="231"/>
      <c r="H126" s="231"/>
      <c r="I126" s="231"/>
      <c r="J126" s="231"/>
      <c r="K126" s="231"/>
      <c r="L126" s="232"/>
    </row>
    <row r="127" spans="2:20" ht="13.8" x14ac:dyDescent="0.25">
      <c r="B127" s="218">
        <f>C126</f>
        <v>0.49999893333333334</v>
      </c>
      <c r="C127" s="220">
        <f>B127+(45*H$11)</f>
        <v>0.53124873333333333</v>
      </c>
      <c r="D127" s="216">
        <v>45</v>
      </c>
      <c r="E127" s="265">
        <v>29</v>
      </c>
      <c r="F127" s="171" t="s">
        <v>57</v>
      </c>
      <c r="G127" s="146"/>
      <c r="H127" s="146"/>
      <c r="I127" s="146"/>
      <c r="J127" s="146"/>
      <c r="K127" s="146"/>
      <c r="L127" s="147"/>
    </row>
    <row r="128" spans="2:20" ht="13.8" x14ac:dyDescent="0.25">
      <c r="B128" s="219"/>
      <c r="C128" s="221"/>
      <c r="D128" s="222"/>
      <c r="E128" s="265"/>
      <c r="F128" s="133"/>
      <c r="G128" s="148"/>
      <c r="H128" s="148"/>
      <c r="I128" s="148"/>
      <c r="J128" s="148"/>
      <c r="K128" s="148"/>
      <c r="L128" s="149"/>
    </row>
    <row r="129" spans="2:15" ht="13.8" x14ac:dyDescent="0.25">
      <c r="B129" s="87">
        <f>C127</f>
        <v>0.53124873333333333</v>
      </c>
      <c r="C129" s="97">
        <f>B129+(D129*H11)</f>
        <v>0.5381931333333333</v>
      </c>
      <c r="D129" s="89">
        <f>$I$18</f>
        <v>10</v>
      </c>
      <c r="E129" s="98"/>
      <c r="F129" s="236" t="s">
        <v>4</v>
      </c>
      <c r="G129" s="237"/>
      <c r="H129" s="237"/>
      <c r="I129" s="237"/>
      <c r="J129" s="237"/>
      <c r="K129" s="237"/>
      <c r="L129" s="238"/>
    </row>
    <row r="130" spans="2:15" ht="13.8" x14ac:dyDescent="0.25">
      <c r="B130" s="218">
        <f>C129</f>
        <v>0.5381931333333333</v>
      </c>
      <c r="C130" s="220">
        <f>B130+(45*H$11)</f>
        <v>0.56944293333333329</v>
      </c>
      <c r="D130" s="216">
        <v>45</v>
      </c>
      <c r="E130" s="265">
        <v>30</v>
      </c>
      <c r="F130" s="129" t="s">
        <v>37</v>
      </c>
      <c r="G130" s="131"/>
      <c r="H130" s="131"/>
      <c r="I130" s="131"/>
      <c r="J130" s="131"/>
      <c r="K130" s="131"/>
      <c r="L130" s="132"/>
      <c r="O130" s="10"/>
    </row>
    <row r="131" spans="2:15" ht="13.8" x14ac:dyDescent="0.25">
      <c r="B131" s="219"/>
      <c r="C131" s="221"/>
      <c r="D131" s="222"/>
      <c r="E131" s="265"/>
      <c r="F131" s="133" t="s">
        <v>40</v>
      </c>
      <c r="G131" s="134"/>
      <c r="H131" s="134"/>
      <c r="I131" s="134"/>
      <c r="J131" s="134"/>
      <c r="K131" s="134"/>
      <c r="L131" s="135"/>
      <c r="O131" s="6"/>
    </row>
    <row r="132" spans="2:15" ht="13.8" x14ac:dyDescent="0.25">
      <c r="B132" s="94">
        <f>C130</f>
        <v>0.56944293333333329</v>
      </c>
      <c r="C132" s="95">
        <f>B132+(D132*H11)</f>
        <v>0.57638733333333325</v>
      </c>
      <c r="D132" s="89">
        <f>$I$18</f>
        <v>10</v>
      </c>
      <c r="E132" s="96"/>
      <c r="F132" s="256" t="s">
        <v>4</v>
      </c>
      <c r="G132" s="257"/>
      <c r="H132" s="257"/>
      <c r="I132" s="257"/>
      <c r="J132" s="257"/>
      <c r="K132" s="257"/>
      <c r="L132" s="258"/>
    </row>
    <row r="133" spans="2:15" ht="13.8" x14ac:dyDescent="0.25">
      <c r="B133" s="218">
        <f>C132</f>
        <v>0.57638733333333325</v>
      </c>
      <c r="C133" s="220">
        <f>B133+(45*H$11)</f>
        <v>0.60763713333333325</v>
      </c>
      <c r="D133" s="216">
        <v>45</v>
      </c>
      <c r="E133" s="269">
        <v>31</v>
      </c>
      <c r="F133" s="129" t="s">
        <v>39</v>
      </c>
      <c r="G133" s="136"/>
      <c r="H133" s="136"/>
      <c r="I133" s="136"/>
      <c r="J133" s="136"/>
      <c r="K133" s="136"/>
      <c r="L133" s="137"/>
    </row>
    <row r="134" spans="2:15" ht="13.8" x14ac:dyDescent="0.25">
      <c r="B134" s="219"/>
      <c r="C134" s="221"/>
      <c r="D134" s="222"/>
      <c r="E134" s="269"/>
      <c r="F134" s="172" t="s">
        <v>38</v>
      </c>
      <c r="G134" s="134"/>
      <c r="H134" s="134"/>
      <c r="I134" s="134"/>
      <c r="J134" s="134"/>
      <c r="K134" s="134"/>
      <c r="L134" s="135"/>
    </row>
    <row r="135" spans="2:15" ht="13.8" x14ac:dyDescent="0.25">
      <c r="B135" s="87">
        <f>C133</f>
        <v>0.60763713333333325</v>
      </c>
      <c r="C135" s="97">
        <f>B135+(D135*H11)</f>
        <v>0.61458153333333321</v>
      </c>
      <c r="D135" s="89">
        <f>$I$18</f>
        <v>10</v>
      </c>
      <c r="E135" s="99"/>
      <c r="F135" s="236" t="s">
        <v>4</v>
      </c>
      <c r="G135" s="237"/>
      <c r="H135" s="237"/>
      <c r="I135" s="237"/>
      <c r="J135" s="237"/>
      <c r="K135" s="237"/>
      <c r="L135" s="238"/>
    </row>
    <row r="136" spans="2:15" ht="13.8" x14ac:dyDescent="0.25">
      <c r="B136" s="218">
        <f>C135</f>
        <v>0.61458153333333321</v>
      </c>
      <c r="C136" s="220">
        <f>B136+(45*H$11)</f>
        <v>0.6458313333333332</v>
      </c>
      <c r="D136" s="216">
        <v>45</v>
      </c>
      <c r="E136" s="269">
        <v>32</v>
      </c>
      <c r="F136" s="145" t="s">
        <v>64</v>
      </c>
      <c r="G136" s="136"/>
      <c r="H136" s="136"/>
      <c r="I136" s="136"/>
      <c r="J136" s="136"/>
      <c r="K136" s="136"/>
      <c r="L136" s="137"/>
    </row>
    <row r="137" spans="2:15" ht="14.4" thickBot="1" x14ac:dyDescent="0.3">
      <c r="B137" s="224"/>
      <c r="C137" s="225"/>
      <c r="D137" s="217"/>
      <c r="E137" s="270"/>
      <c r="F137" s="140"/>
      <c r="G137" s="141"/>
      <c r="H137" s="141"/>
      <c r="I137" s="141"/>
      <c r="J137" s="141"/>
      <c r="K137" s="141"/>
      <c r="L137" s="142"/>
    </row>
    <row r="138" spans="2:15" ht="13.8" x14ac:dyDescent="0.25">
      <c r="B138" s="77"/>
      <c r="C138" s="77"/>
      <c r="D138" s="77"/>
      <c r="E138" s="77"/>
      <c r="F138" s="77"/>
      <c r="G138" s="77"/>
      <c r="H138" s="77"/>
      <c r="I138" s="77"/>
      <c r="J138" s="77"/>
      <c r="K138" s="77"/>
      <c r="L138" s="77"/>
    </row>
    <row r="139" spans="2:15" ht="14.4" thickBot="1" x14ac:dyDescent="0.3">
      <c r="B139" s="77"/>
      <c r="C139" s="77"/>
      <c r="D139" s="77"/>
      <c r="E139" s="77"/>
      <c r="F139" s="77"/>
      <c r="G139" s="77"/>
      <c r="H139" s="77"/>
      <c r="I139" s="77"/>
      <c r="J139" s="77"/>
      <c r="K139" s="77"/>
      <c r="L139" s="77"/>
      <c r="N139" s="6"/>
    </row>
    <row r="140" spans="2:15" ht="14.4" thickBot="1" x14ac:dyDescent="0.3">
      <c r="B140" s="78" t="s">
        <v>9</v>
      </c>
      <c r="C140" s="79" t="s">
        <v>10</v>
      </c>
      <c r="D140" s="79" t="s">
        <v>11</v>
      </c>
      <c r="E140" s="79" t="s">
        <v>17</v>
      </c>
      <c r="F140" s="143" t="s">
        <v>14</v>
      </c>
      <c r="G140" s="144">
        <f>IF(F12&lt;&gt;0,I12+1,0)</f>
        <v>0</v>
      </c>
      <c r="H140" s="81"/>
      <c r="I140" s="81"/>
      <c r="J140" s="81"/>
      <c r="K140" s="81"/>
      <c r="L140" s="82"/>
      <c r="N140" s="6"/>
    </row>
    <row r="141" spans="2:15" ht="13.8" x14ac:dyDescent="0.25">
      <c r="B141" s="266">
        <f>I$15</f>
        <v>0.33333333333333331</v>
      </c>
      <c r="C141" s="220">
        <f>B141+(45*H$11)</f>
        <v>0.36458313333333331</v>
      </c>
      <c r="D141" s="216">
        <v>45</v>
      </c>
      <c r="E141" s="265">
        <v>33</v>
      </c>
      <c r="F141" s="124" t="s">
        <v>80</v>
      </c>
      <c r="G141" s="152"/>
      <c r="H141" s="146"/>
      <c r="I141" s="146"/>
      <c r="J141" s="146"/>
      <c r="K141" s="146"/>
      <c r="L141" s="147"/>
    </row>
    <row r="142" spans="2:15" ht="13.8" x14ac:dyDescent="0.25">
      <c r="B142" s="267"/>
      <c r="C142" s="272"/>
      <c r="D142" s="226"/>
      <c r="E142" s="268"/>
      <c r="F142" s="122"/>
      <c r="G142" s="152"/>
      <c r="H142" s="152"/>
      <c r="I142" s="152"/>
      <c r="J142" s="152"/>
      <c r="K142" s="152"/>
      <c r="L142" s="153"/>
      <c r="N142" s="6"/>
    </row>
    <row r="143" spans="2:15" ht="13.8" x14ac:dyDescent="0.25">
      <c r="B143" s="150">
        <f>C141</f>
        <v>0.36458313333333331</v>
      </c>
      <c r="C143" s="95">
        <f>B143+(D143*H11)</f>
        <v>0.37152753333333333</v>
      </c>
      <c r="D143" s="89">
        <f>$I$18</f>
        <v>10</v>
      </c>
      <c r="E143" s="98"/>
      <c r="F143" s="248" t="s">
        <v>4</v>
      </c>
      <c r="G143" s="237"/>
      <c r="H143" s="237"/>
      <c r="I143" s="237"/>
      <c r="J143" s="237"/>
      <c r="K143" s="237"/>
      <c r="L143" s="238"/>
      <c r="N143" s="6"/>
    </row>
    <row r="144" spans="2:15" ht="13.8" x14ac:dyDescent="0.25">
      <c r="B144" s="251">
        <f>C143</f>
        <v>0.37152753333333333</v>
      </c>
      <c r="C144" s="220">
        <f>B144+(45*H$11)</f>
        <v>0.40277733333333332</v>
      </c>
      <c r="D144" s="216">
        <v>45</v>
      </c>
      <c r="E144" s="249">
        <v>34</v>
      </c>
      <c r="F144" s="146" t="s">
        <v>53</v>
      </c>
      <c r="G144" s="146"/>
      <c r="H144" s="146"/>
      <c r="I144" s="146"/>
      <c r="J144" s="146"/>
      <c r="K144" s="146"/>
      <c r="L144" s="147"/>
      <c r="N144" s="6"/>
    </row>
    <row r="145" spans="2:14" ht="13.8" x14ac:dyDescent="0.25">
      <c r="B145" s="252"/>
      <c r="C145" s="221"/>
      <c r="D145" s="222"/>
      <c r="E145" s="250"/>
      <c r="F145" s="148"/>
      <c r="G145" s="148"/>
      <c r="H145" s="148"/>
      <c r="I145" s="148"/>
      <c r="J145" s="148"/>
      <c r="K145" s="148"/>
      <c r="L145" s="149"/>
      <c r="N145" s="6"/>
    </row>
    <row r="146" spans="2:14" ht="14.4" thickBot="1" x14ac:dyDescent="0.3">
      <c r="B146" s="173">
        <f>C144</f>
        <v>0.40277733333333332</v>
      </c>
      <c r="C146" s="97">
        <f>B146+(D146*H11)</f>
        <v>0.40972173333333334</v>
      </c>
      <c r="D146" s="89">
        <v>10</v>
      </c>
      <c r="E146" s="174"/>
      <c r="F146" s="175" t="s">
        <v>44</v>
      </c>
      <c r="G146" s="176"/>
      <c r="H146" s="176"/>
      <c r="I146" s="176"/>
      <c r="J146" s="176"/>
      <c r="K146" s="176"/>
      <c r="L146" s="177"/>
      <c r="N146" s="6"/>
    </row>
    <row r="147" spans="2:14" x14ac:dyDescent="0.25">
      <c r="B147" s="218">
        <f>C146</f>
        <v>0.40972173333333334</v>
      </c>
      <c r="C147" s="220">
        <f>B147+(D147*$H$11)</f>
        <v>0.47222133333333333</v>
      </c>
      <c r="D147" s="216">
        <v>90</v>
      </c>
      <c r="E147" s="223"/>
      <c r="F147" s="259" t="s">
        <v>42</v>
      </c>
      <c r="G147" s="261" t="s">
        <v>52</v>
      </c>
      <c r="H147" s="261"/>
      <c r="I147" s="261"/>
      <c r="J147" s="261"/>
      <c r="K147" s="261"/>
      <c r="L147" s="262"/>
    </row>
    <row r="148" spans="2:14" ht="13.8" thickBot="1" x14ac:dyDescent="0.3">
      <c r="B148" s="219"/>
      <c r="C148" s="221"/>
      <c r="D148" s="222"/>
      <c r="E148" s="223"/>
      <c r="F148" s="260"/>
      <c r="G148" s="263"/>
      <c r="H148" s="263"/>
      <c r="I148" s="263"/>
      <c r="J148" s="263"/>
      <c r="K148" s="263"/>
      <c r="L148" s="264"/>
      <c r="N148" s="6"/>
    </row>
    <row r="149" spans="2:14" ht="14.4" thickBot="1" x14ac:dyDescent="0.3">
      <c r="B149" s="178">
        <f>C147</f>
        <v>0.47222133333333333</v>
      </c>
      <c r="C149" s="179" t="s">
        <v>41</v>
      </c>
      <c r="D149" s="180"/>
      <c r="E149" s="181"/>
      <c r="F149" s="253" t="s">
        <v>43</v>
      </c>
      <c r="G149" s="254"/>
      <c r="H149" s="254"/>
      <c r="I149" s="254"/>
      <c r="J149" s="254"/>
      <c r="K149" s="254"/>
      <c r="L149" s="255"/>
      <c r="N149" s="6"/>
    </row>
  </sheetData>
  <sheetProtection algorithmName="SHA-512" hashValue="R1ex/Q1YrJz5oIM+4y0AEV00/PNZrLOrDVzHB1mr83em5Yg2zqlJcgrohTV7wyC7YBvS2GvEy5zg2CqkaW9Wtw==" saltValue="lpgdIHVcc4S+mvm6/dqgDA==" spinCount="100000" sheet="1" objects="1" scenarios="1"/>
  <mergeCells count="202">
    <mergeCell ref="E74:E75"/>
    <mergeCell ref="B74:B75"/>
    <mergeCell ref="C74:C75"/>
    <mergeCell ref="D74:D75"/>
    <mergeCell ref="B77:B78"/>
    <mergeCell ref="E88:E89"/>
    <mergeCell ref="B91:B92"/>
    <mergeCell ref="C91:C92"/>
    <mergeCell ref="D91:D92"/>
    <mergeCell ref="E91:E92"/>
    <mergeCell ref="B80:B81"/>
    <mergeCell ref="C80:C81"/>
    <mergeCell ref="D80:D81"/>
    <mergeCell ref="E80:E81"/>
    <mergeCell ref="B83:B84"/>
    <mergeCell ref="C83:C84"/>
    <mergeCell ref="D83:D84"/>
    <mergeCell ref="E83:E84"/>
    <mergeCell ref="B100:B101"/>
    <mergeCell ref="C100:C101"/>
    <mergeCell ref="D100:D101"/>
    <mergeCell ref="E118:E119"/>
    <mergeCell ref="B115:B116"/>
    <mergeCell ref="C115:C116"/>
    <mergeCell ref="D115:D116"/>
    <mergeCell ref="E115:E116"/>
    <mergeCell ref="B124:B125"/>
    <mergeCell ref="C124:C125"/>
    <mergeCell ref="B121:B122"/>
    <mergeCell ref="C121:C122"/>
    <mergeCell ref="D121:D122"/>
    <mergeCell ref="E121:E122"/>
    <mergeCell ref="B14:H14"/>
    <mergeCell ref="B15:H15"/>
    <mergeCell ref="B62:B63"/>
    <mergeCell ref="C62:C63"/>
    <mergeCell ref="D62:D63"/>
    <mergeCell ref="E62:E63"/>
    <mergeCell ref="E49:E50"/>
    <mergeCell ref="E52:E53"/>
    <mergeCell ref="C43:C44"/>
    <mergeCell ref="B46:B47"/>
    <mergeCell ref="C46:C47"/>
    <mergeCell ref="B49:B50"/>
    <mergeCell ref="C49:C50"/>
    <mergeCell ref="B52:B53"/>
    <mergeCell ref="C52:C53"/>
    <mergeCell ref="D49:D50"/>
    <mergeCell ref="D52:D53"/>
    <mergeCell ref="B16:H16"/>
    <mergeCell ref="B40:B41"/>
    <mergeCell ref="C40:C41"/>
    <mergeCell ref="B43:B44"/>
    <mergeCell ref="B34:B35"/>
    <mergeCell ref="G25:J25"/>
    <mergeCell ref="G26:J26"/>
    <mergeCell ref="G27:J27"/>
    <mergeCell ref="C71:C72"/>
    <mergeCell ref="D71:D72"/>
    <mergeCell ref="E71:E72"/>
    <mergeCell ref="F33:L33"/>
    <mergeCell ref="F38:L38"/>
    <mergeCell ref="B37:B38"/>
    <mergeCell ref="C37:C38"/>
    <mergeCell ref="B68:B69"/>
    <mergeCell ref="C68:C69"/>
    <mergeCell ref="D68:D69"/>
    <mergeCell ref="E68:E69"/>
    <mergeCell ref="B71:B72"/>
    <mergeCell ref="G19:J19"/>
    <mergeCell ref="E55:E56"/>
    <mergeCell ref="C34:C35"/>
    <mergeCell ref="F51:L51"/>
    <mergeCell ref="F43:L43"/>
    <mergeCell ref="G28:L28"/>
    <mergeCell ref="G23:J23"/>
    <mergeCell ref="G20:J20"/>
    <mergeCell ref="K19:L27"/>
    <mergeCell ref="E40:E41"/>
    <mergeCell ref="E43:E44"/>
    <mergeCell ref="F53:L53"/>
    <mergeCell ref="F55:L55"/>
    <mergeCell ref="F49:L49"/>
    <mergeCell ref="F50:L50"/>
    <mergeCell ref="F52:L52"/>
    <mergeCell ref="F44:L44"/>
    <mergeCell ref="F45:L45"/>
    <mergeCell ref="F46:L46"/>
    <mergeCell ref="G21:J21"/>
    <mergeCell ref="G22:J22"/>
    <mergeCell ref="G24:J24"/>
    <mergeCell ref="D37:D38"/>
    <mergeCell ref="E34:E35"/>
    <mergeCell ref="C77:C78"/>
    <mergeCell ref="D77:D78"/>
    <mergeCell ref="B94:B95"/>
    <mergeCell ref="C94:C95"/>
    <mergeCell ref="D94:D95"/>
    <mergeCell ref="B88:B89"/>
    <mergeCell ref="C88:C89"/>
    <mergeCell ref="D88:D89"/>
    <mergeCell ref="C141:C142"/>
    <mergeCell ref="D141:D142"/>
    <mergeCell ref="B118:B119"/>
    <mergeCell ref="C118:C119"/>
    <mergeCell ref="D118:D119"/>
    <mergeCell ref="B97:B98"/>
    <mergeCell ref="C97:C98"/>
    <mergeCell ref="D97:D98"/>
    <mergeCell ref="B109:B110"/>
    <mergeCell ref="C109:C110"/>
    <mergeCell ref="D109:D110"/>
    <mergeCell ref="B106:B107"/>
    <mergeCell ref="C106:C107"/>
    <mergeCell ref="D106:D107"/>
    <mergeCell ref="B103:B104"/>
    <mergeCell ref="C103:C104"/>
    <mergeCell ref="E141:E142"/>
    <mergeCell ref="B130:B131"/>
    <mergeCell ref="C130:C131"/>
    <mergeCell ref="D130:D131"/>
    <mergeCell ref="E130:E131"/>
    <mergeCell ref="B136:B137"/>
    <mergeCell ref="C136:C137"/>
    <mergeCell ref="D136:D137"/>
    <mergeCell ref="E136:E137"/>
    <mergeCell ref="B133:B134"/>
    <mergeCell ref="E133:E134"/>
    <mergeCell ref="C133:C134"/>
    <mergeCell ref="D133:D134"/>
    <mergeCell ref="F123:L123"/>
    <mergeCell ref="F129:L129"/>
    <mergeCell ref="F135:L135"/>
    <mergeCell ref="F143:L143"/>
    <mergeCell ref="E144:E145"/>
    <mergeCell ref="B144:B145"/>
    <mergeCell ref="C144:C145"/>
    <mergeCell ref="D144:D145"/>
    <mergeCell ref="F149:L149"/>
    <mergeCell ref="F132:L132"/>
    <mergeCell ref="F126:L126"/>
    <mergeCell ref="F147:F148"/>
    <mergeCell ref="G147:L148"/>
    <mergeCell ref="D124:D125"/>
    <mergeCell ref="E124:E125"/>
    <mergeCell ref="B127:B128"/>
    <mergeCell ref="C127:C128"/>
    <mergeCell ref="D127:D128"/>
    <mergeCell ref="E127:E128"/>
    <mergeCell ref="B147:B148"/>
    <mergeCell ref="C147:C148"/>
    <mergeCell ref="D147:D148"/>
    <mergeCell ref="E147:E148"/>
    <mergeCell ref="B141:B142"/>
    <mergeCell ref="D34:D35"/>
    <mergeCell ref="F79:L79"/>
    <mergeCell ref="F99:L99"/>
    <mergeCell ref="F93:L93"/>
    <mergeCell ref="F56:L56"/>
    <mergeCell ref="F120:L120"/>
    <mergeCell ref="F105:L105"/>
    <mergeCell ref="F102:L102"/>
    <mergeCell ref="F108:L108"/>
    <mergeCell ref="F117:L117"/>
    <mergeCell ref="F73:L73"/>
    <mergeCell ref="F74:L74"/>
    <mergeCell ref="F100:L100"/>
    <mergeCell ref="F104:L104"/>
    <mergeCell ref="F119:L119"/>
    <mergeCell ref="E37:E38"/>
    <mergeCell ref="E94:E95"/>
    <mergeCell ref="E97:E98"/>
    <mergeCell ref="E103:E104"/>
    <mergeCell ref="E100:E101"/>
    <mergeCell ref="E109:E110"/>
    <mergeCell ref="E106:E107"/>
    <mergeCell ref="D103:D104"/>
    <mergeCell ref="E77:E78"/>
    <mergeCell ref="F122:L122"/>
    <mergeCell ref="B18:H18"/>
    <mergeCell ref="B17:H17"/>
    <mergeCell ref="B28:F28"/>
    <mergeCell ref="B23:F23"/>
    <mergeCell ref="F47:L47"/>
    <mergeCell ref="F34:L34"/>
    <mergeCell ref="F35:L35"/>
    <mergeCell ref="F37:L37"/>
    <mergeCell ref="F67:L67"/>
    <mergeCell ref="F39:L39"/>
    <mergeCell ref="F40:L40"/>
    <mergeCell ref="F41:L41"/>
    <mergeCell ref="D55:D56"/>
    <mergeCell ref="B65:B66"/>
    <mergeCell ref="C65:C66"/>
    <mergeCell ref="D65:D66"/>
    <mergeCell ref="E65:E66"/>
    <mergeCell ref="B55:B56"/>
    <mergeCell ref="C55:C56"/>
    <mergeCell ref="E46:E47"/>
    <mergeCell ref="D40:D41"/>
    <mergeCell ref="D43:D44"/>
    <mergeCell ref="D46:D47"/>
  </mergeCells>
  <phoneticPr fontId="0" type="noConversion"/>
  <pageMargins left="0.59055118110236227" right="0.59055118110236227" top="0.6692913385826772" bottom="0.55118110236220474" header="0.31496062992125984" footer="0"/>
  <pageSetup paperSize="9" scale="81" fitToHeight="0" orientation="portrait" horizontalDpi="4294967293" r:id="rId1"/>
  <headerFooter alignWithMargins="0">
    <oddHeader>&amp;LVejledende faglig lektionsoversigt, udarbejdet af:&amp;R&amp;G</oddHeader>
    <oddFooter>&amp;LLektionsplanen er godkendt af:&amp;C&amp;G</oddFooter>
  </headerFooter>
  <rowBreaks count="2" manualBreakCount="2">
    <brk id="58" max="16383" man="1"/>
    <brk id="110"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Zeros="0" workbookViewId="0">
      <selection activeCell="D22" sqref="D22:G22"/>
    </sheetView>
  </sheetViews>
  <sheetFormatPr defaultColWidth="9.109375" defaultRowHeight="13.2" x14ac:dyDescent="0.25"/>
  <cols>
    <col min="1" max="1" width="31" style="20" customWidth="1"/>
    <col min="2" max="11" width="10.6640625" style="20" customWidth="1"/>
    <col min="12" max="16384" width="9.109375" style="20"/>
  </cols>
  <sheetData>
    <row r="1" spans="1:8" ht="15.6" x14ac:dyDescent="0.3">
      <c r="A1" s="18" t="s">
        <v>85</v>
      </c>
      <c r="B1" s="19"/>
      <c r="C1" s="19"/>
      <c r="D1" s="11" t="s">
        <v>65</v>
      </c>
      <c r="E1" s="19"/>
      <c r="F1" s="19"/>
    </row>
    <row r="2" spans="1:8" ht="15.6" x14ac:dyDescent="0.3">
      <c r="B2" s="21"/>
      <c r="C2" s="21"/>
      <c r="D2" s="21"/>
      <c r="E2" s="21"/>
      <c r="F2" s="21"/>
    </row>
    <row r="3" spans="1:8" ht="15.6" x14ac:dyDescent="0.25">
      <c r="A3" s="22" t="s">
        <v>86</v>
      </c>
      <c r="B3" s="23"/>
      <c r="C3" s="23"/>
      <c r="D3" s="23"/>
      <c r="E3" s="24"/>
      <c r="F3" s="25"/>
      <c r="G3" s="25"/>
      <c r="H3" s="25"/>
    </row>
    <row r="4" spans="1:8" ht="15.6" x14ac:dyDescent="0.3">
      <c r="A4" s="18" t="s">
        <v>87</v>
      </c>
      <c r="B4" s="26"/>
      <c r="C4" s="27"/>
      <c r="D4" s="28"/>
      <c r="E4" s="29"/>
      <c r="F4" s="30"/>
    </row>
    <row r="5" spans="1:8" ht="15.6" x14ac:dyDescent="0.3">
      <c r="A5" s="31"/>
      <c r="B5" s="26"/>
      <c r="C5" s="27"/>
      <c r="D5" s="28"/>
      <c r="E5" s="29"/>
      <c r="F5" s="30"/>
    </row>
    <row r="6" spans="1:8" ht="15.6" x14ac:dyDescent="0.3">
      <c r="A6" s="31" t="s">
        <v>88</v>
      </c>
      <c r="B6" s="26"/>
      <c r="C6" s="27"/>
      <c r="D6" s="28"/>
      <c r="E6" s="29"/>
      <c r="F6" s="30"/>
    </row>
    <row r="7" spans="1:8" ht="15.6" x14ac:dyDescent="0.3">
      <c r="B7" s="26"/>
      <c r="C7" s="27"/>
      <c r="D7" s="28"/>
      <c r="E7" s="29"/>
      <c r="F7" s="30"/>
    </row>
    <row r="8" spans="1:8" x14ac:dyDescent="0.25">
      <c r="A8" s="22" t="s">
        <v>89</v>
      </c>
      <c r="B8" s="32"/>
      <c r="C8" s="30"/>
      <c r="D8" s="30"/>
      <c r="E8" s="30"/>
      <c r="F8" s="30"/>
    </row>
    <row r="9" spans="1:8" x14ac:dyDescent="0.25">
      <c r="A9" s="33" t="s">
        <v>90</v>
      </c>
      <c r="B9" s="298">
        <f>Lektionsoversigt!G21</f>
        <v>0</v>
      </c>
      <c r="C9" s="298"/>
      <c r="D9" s="298"/>
      <c r="E9" s="298"/>
      <c r="F9" s="298"/>
      <c r="G9" s="298"/>
    </row>
    <row r="10" spans="1:8" x14ac:dyDescent="0.25">
      <c r="A10" s="48" t="s">
        <v>106</v>
      </c>
      <c r="B10" s="298">
        <f>Lektionsoversigt!G22</f>
        <v>0</v>
      </c>
      <c r="C10" s="298"/>
      <c r="D10" s="298"/>
      <c r="E10" s="298"/>
      <c r="F10" s="298"/>
      <c r="G10" s="298"/>
    </row>
    <row r="11" spans="1:8" x14ac:dyDescent="0.25">
      <c r="A11" s="33" t="s">
        <v>107</v>
      </c>
      <c r="B11" s="298">
        <f>Lektionsoversigt!G23</f>
        <v>0</v>
      </c>
      <c r="C11" s="298"/>
      <c r="D11" s="298"/>
      <c r="E11" s="298"/>
      <c r="F11" s="298"/>
      <c r="G11" s="298"/>
    </row>
    <row r="12" spans="1:8" x14ac:dyDescent="0.25">
      <c r="A12" s="48" t="s">
        <v>108</v>
      </c>
      <c r="B12" s="298">
        <f>Lektionsoversigt!G24</f>
        <v>0</v>
      </c>
      <c r="C12" s="298"/>
      <c r="D12" s="298"/>
      <c r="E12" s="298"/>
      <c r="F12" s="298"/>
      <c r="G12" s="298"/>
    </row>
    <row r="13" spans="1:8" x14ac:dyDescent="0.25">
      <c r="A13" s="33" t="s">
        <v>91</v>
      </c>
      <c r="B13" s="298">
        <f>Lektionsoversigt!G25</f>
        <v>0</v>
      </c>
      <c r="C13" s="298"/>
      <c r="D13" s="298"/>
      <c r="E13" s="298"/>
      <c r="F13" s="298"/>
      <c r="G13" s="298"/>
    </row>
    <row r="14" spans="1:8" x14ac:dyDescent="0.25">
      <c r="A14" s="33" t="s">
        <v>94</v>
      </c>
      <c r="B14" s="298">
        <f>Lektionsoversigt!G28</f>
        <v>0</v>
      </c>
      <c r="C14" s="298"/>
      <c r="D14" s="298"/>
      <c r="E14" s="298"/>
      <c r="F14" s="298"/>
      <c r="G14" s="298"/>
    </row>
    <row r="15" spans="1:8" x14ac:dyDescent="0.25">
      <c r="A15" s="49"/>
      <c r="B15" s="34"/>
      <c r="C15" s="34"/>
      <c r="D15" s="34"/>
      <c r="E15" s="34"/>
      <c r="F15" s="34"/>
      <c r="G15" s="34"/>
    </row>
    <row r="16" spans="1:8" x14ac:dyDescent="0.25">
      <c r="A16" s="22" t="s">
        <v>92</v>
      </c>
      <c r="B16" s="30"/>
      <c r="C16" s="30"/>
      <c r="D16" s="34"/>
      <c r="E16" s="30"/>
      <c r="F16" s="30"/>
    </row>
    <row r="17" spans="1:11" x14ac:dyDescent="0.25">
      <c r="A17" s="33" t="s">
        <v>109</v>
      </c>
      <c r="B17" s="298">
        <f>IF(Lektionsoversigt!G26&lt;&gt;0,Lektionsoversigt!G26,Lektionsoversigt!$G$22)</f>
        <v>0</v>
      </c>
      <c r="C17" s="298"/>
      <c r="D17" s="298"/>
      <c r="E17" s="298"/>
      <c r="F17" s="298"/>
      <c r="G17" s="298"/>
    </row>
    <row r="18" spans="1:11" ht="14.4" customHeight="1" x14ac:dyDescent="0.25">
      <c r="A18" s="33" t="s">
        <v>110</v>
      </c>
      <c r="B18" s="298">
        <f>IF(Lektionsoversigt!G27&lt;&gt;0,Lektionsoversigt!G27,Lektionsoversigt!$G$22)</f>
        <v>0</v>
      </c>
      <c r="C18" s="298"/>
      <c r="D18" s="298"/>
      <c r="E18" s="298"/>
      <c r="F18" s="298"/>
      <c r="G18" s="298"/>
    </row>
    <row r="19" spans="1:11" x14ac:dyDescent="0.25">
      <c r="B19" s="35"/>
      <c r="C19" s="30"/>
      <c r="D19" s="34"/>
      <c r="E19" s="30"/>
      <c r="F19" s="30"/>
    </row>
    <row r="20" spans="1:11" ht="12.75" customHeight="1" x14ac:dyDescent="0.25">
      <c r="A20" s="22" t="s">
        <v>95</v>
      </c>
      <c r="B20" s="32"/>
      <c r="C20" s="30"/>
      <c r="D20" s="30"/>
      <c r="E20" s="30"/>
      <c r="F20" s="30"/>
    </row>
    <row r="21" spans="1:11" x14ac:dyDescent="0.25">
      <c r="A21" s="299" t="s">
        <v>96</v>
      </c>
      <c r="B21" s="299"/>
      <c r="C21" s="299"/>
      <c r="D21" s="300">
        <f>Lektionsoversigt!G19</f>
        <v>0</v>
      </c>
      <c r="E21" s="301"/>
      <c r="F21" s="301"/>
      <c r="G21" s="302"/>
    </row>
    <row r="22" spans="1:11" ht="25.8" customHeight="1" x14ac:dyDescent="0.25">
      <c r="A22" s="299" t="s">
        <v>97</v>
      </c>
      <c r="B22" s="299"/>
      <c r="C22" s="299"/>
      <c r="D22" s="300">
        <f>Lektionsoversigt!G20</f>
        <v>0</v>
      </c>
      <c r="E22" s="301"/>
      <c r="F22" s="301"/>
      <c r="G22" s="302"/>
    </row>
    <row r="23" spans="1:11" x14ac:dyDescent="0.25">
      <c r="A23" s="46"/>
      <c r="B23" s="46"/>
      <c r="C23" s="46"/>
      <c r="D23" s="47"/>
      <c r="E23" s="47"/>
      <c r="F23" s="47"/>
      <c r="G23" s="47"/>
    </row>
    <row r="24" spans="1:11" x14ac:dyDescent="0.25">
      <c r="A24" s="22" t="s">
        <v>98</v>
      </c>
      <c r="B24" s="35"/>
      <c r="C24" s="30"/>
      <c r="D24" s="32"/>
      <c r="E24" s="30"/>
      <c r="F24" s="30"/>
    </row>
    <row r="25" spans="1:11" ht="13.5" customHeight="1" x14ac:dyDescent="0.25">
      <c r="A25" s="33" t="s">
        <v>99</v>
      </c>
      <c r="B25" s="303">
        <f>Lektionsoversigt!G32</f>
        <v>0</v>
      </c>
      <c r="C25" s="303"/>
      <c r="D25" s="303">
        <f>Lektionsoversigt!G61</f>
        <v>0</v>
      </c>
      <c r="E25" s="303"/>
      <c r="F25" s="303">
        <f>Lektionsoversigt!G87</f>
        <v>0</v>
      </c>
      <c r="G25" s="303"/>
      <c r="H25" s="303">
        <f>Lektionsoversigt!G114</f>
        <v>0</v>
      </c>
      <c r="I25" s="303"/>
      <c r="J25" s="303">
        <f>Lektionsoversigt!G140</f>
        <v>0</v>
      </c>
      <c r="K25" s="303"/>
    </row>
    <row r="26" spans="1:11" ht="13.5" customHeight="1" x14ac:dyDescent="0.25">
      <c r="A26" s="33" t="s">
        <v>100</v>
      </c>
      <c r="B26" s="36">
        <f>Lektionsoversigt!B33</f>
        <v>0.33333333333333331</v>
      </c>
      <c r="C26" s="36">
        <f>Lektionsoversigt!C55</f>
        <v>0.6562479333333332</v>
      </c>
      <c r="D26" s="36">
        <f>Lektionsoversigt!B62</f>
        <v>0.33333333333333331</v>
      </c>
      <c r="E26" s="36">
        <f>Lektionsoversigt!C83</f>
        <v>0.6458313333333332</v>
      </c>
      <c r="F26" s="36">
        <f>Lektionsoversigt!B88</f>
        <v>0.33333333333333331</v>
      </c>
      <c r="G26" s="36">
        <f>Lektionsoversigt!C109</f>
        <v>0.6458313333333332</v>
      </c>
      <c r="H26" s="43">
        <f>Lektionsoversigt!B115</f>
        <v>0.33333333333333331</v>
      </c>
      <c r="I26" s="43">
        <f>Lektionsoversigt!C136</f>
        <v>0.6458313333333332</v>
      </c>
      <c r="J26" s="45">
        <f>Lektionsoversigt!B141</f>
        <v>0.33333333333333331</v>
      </c>
      <c r="K26" s="45">
        <f>Lektionsoversigt!C144</f>
        <v>0.40277733333333332</v>
      </c>
    </row>
    <row r="27" spans="1:11" x14ac:dyDescent="0.25">
      <c r="B27" s="37"/>
    </row>
    <row r="28" spans="1:11" x14ac:dyDescent="0.25">
      <c r="A28" s="38" t="s">
        <v>101</v>
      </c>
      <c r="B28" s="39"/>
      <c r="C28" s="35"/>
      <c r="D28" s="35"/>
      <c r="E28" s="40"/>
      <c r="F28" s="30"/>
    </row>
    <row r="29" spans="1:11" x14ac:dyDescent="0.25">
      <c r="A29" s="33" t="s">
        <v>50</v>
      </c>
      <c r="B29" s="41">
        <f>Lektionsoversigt!G140</f>
        <v>0</v>
      </c>
      <c r="C29" s="42"/>
      <c r="D29" s="42"/>
      <c r="E29" s="42"/>
    </row>
    <row r="30" spans="1:11" x14ac:dyDescent="0.25">
      <c r="A30" s="33" t="s">
        <v>102</v>
      </c>
      <c r="B30" s="43">
        <f>Lektionsoversigt!B147</f>
        <v>0.40972173333333334</v>
      </c>
      <c r="C30" s="29"/>
      <c r="D30" s="29"/>
      <c r="E30" s="29"/>
    </row>
    <row r="31" spans="1:11" x14ac:dyDescent="0.25">
      <c r="A31" s="44" t="s">
        <v>103</v>
      </c>
      <c r="B31" s="43">
        <f>Lektionsoversigt!C147</f>
        <v>0.47222133333333333</v>
      </c>
      <c r="C31" s="29"/>
      <c r="D31" s="29"/>
      <c r="E31" s="29"/>
    </row>
  </sheetData>
  <sheetProtection algorithmName="SHA-512" hashValue="5zBLiVYz4tDoMhwmRP12pYkqgPf/OBqeJEKlAOhTewbFO+JEPd8QQr0oNyvvm/dfaPZNf4TFrZ3gn3QyhI/xFQ==" saltValue="ElIO2/eeN33N6brmS2n/8Q==" spinCount="100000" sheet="1" objects="1" scenarios="1"/>
  <mergeCells count="17">
    <mergeCell ref="B9:G9"/>
    <mergeCell ref="B10:G10"/>
    <mergeCell ref="B11:G11"/>
    <mergeCell ref="B14:G14"/>
    <mergeCell ref="B12:G12"/>
    <mergeCell ref="B13:G13"/>
    <mergeCell ref="H25:I25"/>
    <mergeCell ref="J25:K25"/>
    <mergeCell ref="B25:C25"/>
    <mergeCell ref="D25:E25"/>
    <mergeCell ref="F25:G25"/>
    <mergeCell ref="B17:G17"/>
    <mergeCell ref="B18:G18"/>
    <mergeCell ref="A21:C21"/>
    <mergeCell ref="D21:G21"/>
    <mergeCell ref="A22:C22"/>
    <mergeCell ref="D22:G22"/>
  </mergeCells>
  <hyperlinks>
    <hyperlink ref="D1" r:id="rId1" display="mailto:cfo@brs.dk"/>
  </hyperlinks>
  <pageMargins left="0.74803149606299213" right="0.74803149606299213" top="0.98425196850393704" bottom="0.98425196850393704" header="0" footer="0"/>
  <pageSetup paperSize="9" scale="95"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UddannelsesRåd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 + tank</dc:title>
  <dc:subject>ADR-Uddannelserne</dc:subject>
  <dc:creator>sep</dc:creator>
  <cp:lastModifiedBy>Jørgen Gregersen</cp:lastModifiedBy>
  <cp:lastPrinted>2017-07-11T11:39:35Z</cp:lastPrinted>
  <dcterms:created xsi:type="dcterms:W3CDTF">2003-12-18T09:10:24Z</dcterms:created>
  <dcterms:modified xsi:type="dcterms:W3CDTF">2017-07-11T11:39:48Z</dcterms:modified>
</cp:coreProperties>
</file>